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mokealcohol\"/>
    </mc:Choice>
  </mc:AlternateContent>
  <xr:revisionPtr revIDLastSave="0" documentId="13_ncr:1_{C1A2824B-910C-4429-B5EB-BDFDE4FD9657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เริ่มสูบบุหรี่ใน 12 เดือน" sheetId="1" r:id="rId1"/>
    <sheet name="เริ่มสูบใน 12 เดือน(ภาพรวม)" sheetId="3" r:id="rId2"/>
    <sheet name="ที่มาของข้อมูล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2" i="3" l="1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120" i="1" l="1"/>
  <c r="I119" i="1"/>
  <c r="H120" i="1"/>
  <c r="H119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18" i="1"/>
  <c r="I117" i="1"/>
  <c r="I116" i="1"/>
  <c r="I115" i="1"/>
  <c r="I114" i="1"/>
  <c r="I113" i="1"/>
  <c r="I112" i="1"/>
  <c r="I111" i="1"/>
  <c r="I110" i="1"/>
  <c r="I10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4" i="1"/>
  <c r="H135" i="1"/>
  <c r="H133" i="1"/>
  <c r="H131" i="1"/>
  <c r="H132" i="1"/>
  <c r="H130" i="1"/>
  <c r="H129" i="1"/>
  <c r="H128" i="1"/>
  <c r="H127" i="1"/>
  <c r="J127" i="1" s="1"/>
  <c r="H126" i="1"/>
  <c r="H125" i="1"/>
  <c r="H124" i="1"/>
  <c r="H123" i="1"/>
  <c r="H122" i="1"/>
  <c r="H121" i="1"/>
  <c r="H118" i="1"/>
  <c r="H117" i="1"/>
  <c r="J117" i="1" s="1"/>
  <c r="H116" i="1"/>
  <c r="H115" i="1"/>
  <c r="H114" i="1"/>
  <c r="H113" i="1"/>
  <c r="H112" i="1"/>
  <c r="H111" i="1"/>
  <c r="H110" i="1"/>
  <c r="H109" i="1"/>
  <c r="J109" i="1" s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137" i="1" l="1"/>
  <c r="J145" i="1"/>
  <c r="J146" i="1"/>
  <c r="J113" i="1"/>
  <c r="J123" i="1"/>
  <c r="J139" i="1"/>
  <c r="J147" i="1"/>
  <c r="J114" i="1"/>
  <c r="J124" i="1"/>
  <c r="J111" i="1"/>
  <c r="J121" i="1"/>
  <c r="J129" i="1"/>
  <c r="J118" i="1"/>
  <c r="J128" i="1"/>
  <c r="J148" i="1"/>
  <c r="J110" i="1"/>
  <c r="J136" i="1"/>
  <c r="J116" i="1"/>
  <c r="J126" i="1"/>
  <c r="J134" i="1"/>
  <c r="J135" i="1"/>
  <c r="J112" i="1"/>
  <c r="J122" i="1"/>
  <c r="J130" i="1"/>
  <c r="J138" i="1"/>
  <c r="J142" i="1"/>
  <c r="J132" i="1"/>
  <c r="J143" i="1"/>
  <c r="J131" i="1"/>
  <c r="J140" i="1"/>
  <c r="J144" i="1"/>
  <c r="J141" i="1"/>
  <c r="J115" i="1"/>
  <c r="J125" i="1"/>
  <c r="J133" i="1"/>
  <c r="J120" i="1"/>
  <c r="J119" i="1"/>
</calcChain>
</file>

<file path=xl/sharedStrings.xml><?xml version="1.0" encoding="utf-8"?>
<sst xmlns="http://schemas.openxmlformats.org/spreadsheetml/2006/main" count="735" uniqueCount="108">
  <si>
    <t>ชาย</t>
  </si>
  <si>
    <t>15-24 ปี</t>
  </si>
  <si>
    <t>25-44 ปี</t>
  </si>
  <si>
    <t>45-59 ปี</t>
  </si>
  <si>
    <t>60 ปีขึ้นไป</t>
  </si>
  <si>
    <t>หญิง</t>
  </si>
  <si>
    <t>กรุงเทพมหานคร</t>
  </si>
  <si>
    <t>ในเขตเทศบาล</t>
  </si>
  <si>
    <t>กลาง</t>
  </si>
  <si>
    <t>นอกเขตเทศบาล</t>
  </si>
  <si>
    <t>เหนือ</t>
  </si>
  <si>
    <t>ตะวันออกเฉียงเหนือ</t>
  </si>
  <si>
    <t>ใต้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</si>
  <si>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</si>
  <si>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</si>
  <si>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</si>
  <si>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</si>
  <si>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</si>
  <si>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</si>
  <si>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</si>
  <si>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</si>
  <si>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</si>
  <si>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</si>
  <si>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</si>
  <si>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</si>
  <si>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</si>
  <si>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</si>
  <si>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</si>
  <si>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</si>
  <si>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</si>
  <si>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</si>
  <si>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</si>
  <si>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</si>
  <si>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</si>
  <si>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</si>
  <si>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</si>
  <si>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</si>
  <si>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</si>
  <si>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</si>
  <si>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</si>
  <si>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</si>
  <si>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</si>
  <si>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</si>
  <si>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</si>
  <si>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</si>
  <si>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</si>
  <si>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</si>
  <si>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</si>
  <si>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</si>
  <si>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</si>
  <si>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</si>
  <si>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</si>
  <si>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</si>
  <si>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</si>
  <si>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</si>
  <si>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</si>
  <si>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</si>
  <si>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</si>
  <si>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</si>
  <si>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</si>
  <si>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</si>
  <si>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</si>
  <si>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</si>
  <si>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</si>
  <si>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</si>
  <si>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</si>
  <si>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</si>
  <si>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</si>
  <si>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</si>
  <si>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</si>
  <si>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</si>
  <si>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</si>
  <si>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</si>
  <si>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</si>
  <si>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</si>
  <si>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</si>
  <si>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</si>
  <si>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</si>
  <si>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</si>
  <si>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</si>
  <si>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</si>
  <si>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</si>
  <si>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</si>
  <si>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</si>
  <si>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</si>
  <si>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</si>
  <si>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</si>
  <si>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</si>
  <si>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</si>
  <si>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ปี พ.ศ.</t>
  </si>
  <si>
    <t>เพศ</t>
  </si>
  <si>
    <t>อายุ</t>
  </si>
  <si>
    <t>ภาค</t>
  </si>
  <si>
    <t>เขตการปกครอง</t>
  </si>
  <si>
    <t>จังหวัด</t>
  </si>
  <si>
    <t>เขตสุขภาพ</t>
  </si>
  <si>
    <t>การสำรวจพฤติกรรมด้านสุขภาพของประชากร พ.ศ. 2564 สำนักงานสถิติแห่งชาติ</t>
  </si>
  <si>
    <t>หมายเหตุ</t>
  </si>
  <si>
    <t>ที่มาของข้อมูล</t>
  </si>
  <si>
    <t>รวม</t>
  </si>
  <si>
    <t>15 ปีขึ้นไป</t>
  </si>
  <si>
    <t>ประเทศ</t>
  </si>
  <si>
    <t>จำนวนผู้ที่เริ่มสูบบุหรี่เป็นครั้งแรกในรอบ 12 เดือน (ตัวตั้ง)</t>
  </si>
  <si>
    <t>จำนวนผู้เริ่มสูบบุหรี่เป็นครั้งแรกในรอบ 12 เดือน หมายถึง ผู้ที่สูบบุหรี่ในปัจจุบัน ที่มีอายุที่เริ่มสูบครั้งแรก = อายุปัจจุบัน หรือ อายุที่เริ่มสูบครั้งแรก = อายุปัจจุบัน - 1</t>
  </si>
  <si>
    <t>จำนวนประชากรที่สูบบุหรี่ในปัจจุบัน (ตัวหาร)</t>
  </si>
  <si>
    <t>ร้อยละประชากรที่เริ่มสูบบุหรี่ในรอบ 12 เดือน คำนวนจาก จำนวนผู้เริ่มสูบบุหรี่เป็นครั้งแรกในรอบ 12 เดือน * 100 / จำนวนประชากรที่สูบบุหรี่ในปัจจุบัน</t>
  </si>
  <si>
    <t>ร้อยละประชากรที่เริ่มสูบบุหรี่ในรอบ 12 เดือน</t>
  </si>
  <si>
    <t>คำนวณร้อยละประชากรที่เริ่มสูบบุหรี่ในรอบ 12 เดือน (ภาพรวม)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</si>
</sst>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164" fontId="2" fillId="0" borderId="0" applyNumberFormat="0" applyFill="0" applyBorder="0" applyAlignment="0" applyProtection="0"/>
    <xf numFmtId="0" fontId="3" fillId="0" borderId="0"/>
  </cellStyleXfs>
  <cellXfs count="28">
    <xf numFmtId="0" fontId="0" fillId="0" borderId="0" xfId="0"/>
    <xf numFmtId="0" fontId="4" fillId="0" borderId="0" xfId="1" applyFont="1"/>
    <xf numFmtId="0" fontId="4" fillId="0" borderId="0" xfId="0" applyFont="1"/>
    <xf numFmtId="0" fontId="4" fillId="0" borderId="1" xfId="0" applyFont="1" applyBorder="1" applyAlignment="1">
      <alignment horizontal="left"/>
    </xf>
    <xf numFmtId="0" fontId="4" fillId="0" borderId="2" xfId="0" applyFont="1" applyBorder="1"/>
    <xf numFmtId="2" fontId="4" fillId="0" borderId="3" xfId="0" applyNumberFormat="1" applyFont="1" applyBorder="1"/>
    <xf numFmtId="0" fontId="4" fillId="0" borderId="4" xfId="0" applyFont="1" applyBorder="1" applyAlignment="1">
      <alignment horizontal="left"/>
    </xf>
    <xf numFmtId="2" fontId="4" fillId="0" borderId="5" xfId="0" applyNumberFormat="1" applyFont="1" applyBorder="1"/>
    <xf numFmtId="0" fontId="4" fillId="0" borderId="6" xfId="0" applyFont="1" applyBorder="1" applyAlignment="1">
      <alignment horizontal="left"/>
    </xf>
    <xf numFmtId="0" fontId="4" fillId="0" borderId="7" xfId="0" applyFont="1" applyBorder="1"/>
    <xf numFmtId="2" fontId="4" fillId="0" borderId="8" xfId="0" applyNumberFormat="1" applyFont="1" applyBorder="1"/>
    <xf numFmtId="0" fontId="5" fillId="0" borderId="2" xfId="2" applyFont="1" applyBorder="1"/>
    <xf numFmtId="0" fontId="5" fillId="0" borderId="0" xfId="2" applyFont="1"/>
    <xf numFmtId="0" fontId="5" fillId="0" borderId="7" xfId="2" applyFont="1" applyBorder="1"/>
    <xf numFmtId="0" fontId="4" fillId="0" borderId="2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0" xfId="0" applyFont="1" applyProtection="1">
      <protection locked="0"/>
    </xf>
    <xf numFmtId="0" fontId="4" fillId="0" borderId="0" xfId="0" applyFont="1" applyAlignment="1">
      <alignment horizontal="left"/>
    </xf>
    <xf numFmtId="2" fontId="5" fillId="0" borderId="2" xfId="3" applyNumberFormat="1" applyFont="1" applyBorder="1" applyProtection="1"/>
    <xf numFmtId="2" fontId="5" fillId="0" borderId="0" xfId="3" applyNumberFormat="1" applyFont="1" applyBorder="1" applyProtection="1"/>
    <xf numFmtId="0" fontId="6" fillId="0" borderId="0" xfId="1" applyFont="1"/>
    <xf numFmtId="0" fontId="6" fillId="0" borderId="0" xfId="1" applyFont="1" applyProtection="1">
      <protection locked="0"/>
    </xf>
    <xf numFmtId="0" fontId="6" fillId="0" borderId="0" xfId="0" applyFont="1"/>
    <xf numFmtId="0" fontId="6" fillId="0" borderId="0" xfId="0" applyFont="1" applyAlignment="1">
      <alignment horizontal="left"/>
    </xf>
    <xf numFmtId="0" fontId="4" fillId="0" borderId="0" xfId="0" applyFont="1" applyBorder="1"/>
    <xf numFmtId="0" fontId="5" fillId="0" borderId="0" xfId="2" applyFont="1" applyBorder="1"/>
    <xf numFmtId="0" fontId="4" fillId="0" borderId="0" xfId="0" applyFont="1" applyBorder="1" applyAlignment="1">
      <alignment horizontal="right"/>
    </xf>
  </cellXfs>
  <cellStyles count="5">
    <cellStyle name="Comma 2" xfId="3" xr:uid="{00000000-0005-0000-0000-000000000000}"/>
    <cellStyle name="Normal" xfId="0" builtinId="0"/>
    <cellStyle name="Normal 2 2" xfId="4" xr:uid="{00000000-0005-0000-0000-000002000000}"/>
    <cellStyle name="Normal 3" xfId="1" xr:uid="{00000000-0005-0000-0000-000003000000}"/>
    <cellStyle name="Normal 4" xfId="2" xr:uid="{00000000-0005-0000-0000-000004000000}"/>
  </cellStyles>
  <dxfs count="0"/>
  <tableStyles count="0" defaultTableStyle="TableStyleMedium2" defaultPivotStyle="PivotStyleLight16"/>
  <colors>
    <mruColors>
      <color rgb="FFFEE6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8"/>
  <sheetViews>
    <sheetView tabSelected="1" workbookViewId="0">
      <pane ySplit="2" topLeftCell="A3" activePane="bottomLeft" state="frozen"/>
      <selection pane="bottomLeft" activeCell="A2" sqref="A2"/>
    </sheetView>
  </sheetViews>
  <sheetFormatPr defaultColWidth="9.140625" defaultRowHeight="12.75"/>
  <cols>
    <col min="1" max="1" width="10.42578125" style="2" customWidth="1"/>
    <col min="2" max="2" width="8.85546875" style="2" customWidth="1"/>
    <col min="3" max="3" width="12.28515625" style="2" customWidth="1"/>
    <col min="4" max="4" width="18.28515625" style="2" customWidth="1"/>
    <col min="5" max="5" width="16" style="2" customWidth="1"/>
    <col min="6" max="6" width="15.7109375" style="2" customWidth="1"/>
    <col min="7" max="7" width="10.28515625" style="2" customWidth="1"/>
    <col min="8" max="8" width="37.42578125" style="2" customWidth="1"/>
    <col min="9" max="9" width="23.7109375" style="2" customWidth="1"/>
    <col min="10" max="10" width="24.5703125" style="2" customWidth="1"/>
    <col min="11" max="16384" width="9.140625" style="2"/>
  </cols>
  <sheetData>
    <row r="1" spans="1:10">
      <c r="A1" s="22" t="s">
        <v>106</v>
      </c>
      <c r="B1" s="17"/>
      <c r="C1" s="17"/>
      <c r="D1" s="17"/>
      <c r="E1" s="17"/>
      <c r="F1" s="17"/>
      <c r="G1" s="17"/>
      <c r="H1" s="17"/>
      <c r="I1" s="17"/>
      <c r="J1" s="17"/>
    </row>
    <row r="2" spans="1:10">
      <c r="A2" s="2" t="s">
        <v>89</v>
      </c>
      <c r="B2" s="2" t="s">
        <v>90</v>
      </c>
      <c r="C2" s="2" t="s">
        <v>91</v>
      </c>
      <c r="D2" s="2" t="s">
        <v>92</v>
      </c>
      <c r="E2" s="2" t="s">
        <v>93</v>
      </c>
      <c r="F2" s="2" t="s">
        <v>94</v>
      </c>
      <c r="G2" s="2" t="s">
        <v>95</v>
      </c>
      <c r="H2" s="2" t="s">
        <v>102</v>
      </c>
      <c r="I2" s="2" t="s">
        <v>104</v>
      </c>
      <c r="J2" s="1" t="s">
        <v>106</v>
      </c>
    </row>
    <row r="3" spans="1:10">
      <c r="A3" s="3">
        <v>2564</v>
      </c>
      <c r="B3" s="11" t="s">
        <v>0</v>
      </c>
      <c r="C3" s="11" t="s">
        <v>1</v>
      </c>
      <c r="D3" s="11" t="s">
        <v>101</v>
      </c>
      <c r="E3" s="11" t="s">
        <v>99</v>
      </c>
      <c r="F3" s="11"/>
      <c r="G3" s="19"/>
      <c r="H3" s="11">
        <v>137075</v>
      </c>
      <c r="I3" s="11">
        <v>1137117</v>
      </c>
      <c r="J3" s="5">
        <f>H3*100/I3</f>
        <v>12.054608276896749</v>
      </c>
    </row>
    <row r="4" spans="1:10">
      <c r="A4" s="6">
        <v>2564</v>
      </c>
      <c r="B4" s="26" t="s">
        <v>0</v>
      </c>
      <c r="C4" s="26" t="s">
        <v>2</v>
      </c>
      <c r="D4" s="26" t="s">
        <v>101</v>
      </c>
      <c r="E4" s="26" t="s">
        <v>99</v>
      </c>
      <c r="F4" s="26"/>
      <c r="G4" s="20"/>
      <c r="H4" s="26">
        <v>10730</v>
      </c>
      <c r="I4" s="26">
        <v>3966230</v>
      </c>
      <c r="J4" s="7">
        <f t="shared" ref="J4:J67" si="0">H4*100/I4</f>
        <v>0.27053398315276722</v>
      </c>
    </row>
    <row r="5" spans="1:10">
      <c r="A5" s="6">
        <v>2564</v>
      </c>
      <c r="B5" s="26" t="s">
        <v>0</v>
      </c>
      <c r="C5" s="26" t="s">
        <v>3</v>
      </c>
      <c r="D5" s="26" t="s">
        <v>101</v>
      </c>
      <c r="E5" s="26" t="s">
        <v>99</v>
      </c>
      <c r="F5" s="26"/>
      <c r="G5" s="20"/>
      <c r="H5" s="26">
        <v>1162</v>
      </c>
      <c r="I5" s="26">
        <v>2915415</v>
      </c>
      <c r="J5" s="7">
        <f t="shared" si="0"/>
        <v>3.9857104391656073E-2</v>
      </c>
    </row>
    <row r="6" spans="1:10">
      <c r="A6" s="6">
        <v>2564</v>
      </c>
      <c r="B6" s="26" t="s">
        <v>0</v>
      </c>
      <c r="C6" s="26" t="s">
        <v>4</v>
      </c>
      <c r="D6" s="26" t="s">
        <v>101</v>
      </c>
      <c r="E6" s="26" t="s">
        <v>99</v>
      </c>
      <c r="F6" s="26"/>
      <c r="G6" s="20"/>
      <c r="H6" s="26">
        <v>378</v>
      </c>
      <c r="I6" s="26">
        <v>1524765</v>
      </c>
      <c r="J6" s="7">
        <f t="shared" si="0"/>
        <v>2.4790705452971441E-2</v>
      </c>
    </row>
    <row r="7" spans="1:10">
      <c r="A7" s="6">
        <v>2564</v>
      </c>
      <c r="B7" s="26" t="s">
        <v>5</v>
      </c>
      <c r="C7" s="26" t="s">
        <v>1</v>
      </c>
      <c r="D7" s="26" t="s">
        <v>101</v>
      </c>
      <c r="E7" s="26" t="s">
        <v>99</v>
      </c>
      <c r="F7" s="26"/>
      <c r="G7" s="20"/>
      <c r="H7" s="26">
        <v>1814</v>
      </c>
      <c r="I7" s="26">
        <v>24397</v>
      </c>
      <c r="J7" s="7">
        <f t="shared" si="0"/>
        <v>7.4353404107062344</v>
      </c>
    </row>
    <row r="8" spans="1:10">
      <c r="A8" s="6">
        <v>2564</v>
      </c>
      <c r="B8" s="26" t="s">
        <v>5</v>
      </c>
      <c r="C8" s="26" t="s">
        <v>2</v>
      </c>
      <c r="D8" s="26" t="s">
        <v>101</v>
      </c>
      <c r="E8" s="26" t="s">
        <v>99</v>
      </c>
      <c r="F8" s="26"/>
      <c r="G8" s="20"/>
      <c r="H8" s="26">
        <v>1401</v>
      </c>
      <c r="I8" s="26">
        <v>103182</v>
      </c>
      <c r="J8" s="7">
        <f t="shared" si="0"/>
        <v>1.3577949642379485</v>
      </c>
    </row>
    <row r="9" spans="1:10">
      <c r="A9" s="6">
        <v>2564</v>
      </c>
      <c r="B9" s="26" t="s">
        <v>5</v>
      </c>
      <c r="C9" s="26" t="s">
        <v>3</v>
      </c>
      <c r="D9" s="26" t="s">
        <v>101</v>
      </c>
      <c r="E9" s="26" t="s">
        <v>99</v>
      </c>
      <c r="F9" s="26"/>
      <c r="G9" s="20"/>
      <c r="H9" s="26">
        <v>3253</v>
      </c>
      <c r="I9" s="26">
        <v>134397</v>
      </c>
      <c r="J9" s="7">
        <f t="shared" si="0"/>
        <v>2.4204409324612901</v>
      </c>
    </row>
    <row r="10" spans="1:10">
      <c r="A10" s="6">
        <v>2564</v>
      </c>
      <c r="B10" s="26" t="s">
        <v>5</v>
      </c>
      <c r="C10" s="26" t="s">
        <v>4</v>
      </c>
      <c r="D10" s="26" t="s">
        <v>101</v>
      </c>
      <c r="E10" s="26" t="s">
        <v>99</v>
      </c>
      <c r="F10" s="26"/>
      <c r="G10" s="20"/>
      <c r="H10" s="26">
        <v>0</v>
      </c>
      <c r="I10" s="26">
        <v>131141</v>
      </c>
      <c r="J10" s="7">
        <f t="shared" si="0"/>
        <v>0</v>
      </c>
    </row>
    <row r="11" spans="1:10">
      <c r="A11" s="6">
        <v>2564</v>
      </c>
      <c r="B11" s="26" t="s">
        <v>0</v>
      </c>
      <c r="C11" s="26" t="s">
        <v>100</v>
      </c>
      <c r="D11" s="26" t="s">
        <v>6</v>
      </c>
      <c r="E11" s="26" t="s">
        <v>7</v>
      </c>
      <c r="F11" s="26"/>
      <c r="G11" s="20"/>
      <c r="H11" s="26">
        <v>11349</v>
      </c>
      <c r="I11" s="26">
        <v>1150477</v>
      </c>
      <c r="J11" s="7">
        <f t="shared" si="0"/>
        <v>0.9864603985998851</v>
      </c>
    </row>
    <row r="12" spans="1:10">
      <c r="A12" s="6">
        <v>2564</v>
      </c>
      <c r="B12" s="26" t="s">
        <v>0</v>
      </c>
      <c r="C12" s="26" t="s">
        <v>100</v>
      </c>
      <c r="D12" s="26" t="s">
        <v>8</v>
      </c>
      <c r="E12" s="26" t="s">
        <v>7</v>
      </c>
      <c r="F12" s="26"/>
      <c r="G12" s="20"/>
      <c r="H12" s="26">
        <v>11225</v>
      </c>
      <c r="I12" s="26">
        <v>1132833</v>
      </c>
      <c r="J12" s="7">
        <f t="shared" si="0"/>
        <v>0.99087862023793449</v>
      </c>
    </row>
    <row r="13" spans="1:10">
      <c r="A13" s="6">
        <v>2564</v>
      </c>
      <c r="B13" s="26" t="s">
        <v>0</v>
      </c>
      <c r="C13" s="26" t="s">
        <v>100</v>
      </c>
      <c r="D13" s="26" t="s">
        <v>8</v>
      </c>
      <c r="E13" s="26" t="s">
        <v>9</v>
      </c>
      <c r="F13" s="26"/>
      <c r="G13" s="20"/>
      <c r="H13" s="26">
        <v>24224</v>
      </c>
      <c r="I13" s="26">
        <v>1586154</v>
      </c>
      <c r="J13" s="7">
        <f t="shared" si="0"/>
        <v>1.5272161467297627</v>
      </c>
    </row>
    <row r="14" spans="1:10">
      <c r="A14" s="6">
        <v>2564</v>
      </c>
      <c r="B14" s="26" t="s">
        <v>0</v>
      </c>
      <c r="C14" s="26" t="s">
        <v>100</v>
      </c>
      <c r="D14" s="26" t="s">
        <v>10</v>
      </c>
      <c r="E14" s="26" t="s">
        <v>7</v>
      </c>
      <c r="F14" s="26"/>
      <c r="G14" s="20"/>
      <c r="H14" s="26">
        <v>4972</v>
      </c>
      <c r="I14" s="26">
        <v>417709</v>
      </c>
      <c r="J14" s="7">
        <f t="shared" si="0"/>
        <v>1.1903023396670889</v>
      </c>
    </row>
    <row r="15" spans="1:10">
      <c r="A15" s="6">
        <v>2564</v>
      </c>
      <c r="B15" s="26" t="s">
        <v>0</v>
      </c>
      <c r="C15" s="26" t="s">
        <v>100</v>
      </c>
      <c r="D15" s="26" t="s">
        <v>10</v>
      </c>
      <c r="E15" s="26" t="s">
        <v>9</v>
      </c>
      <c r="F15" s="26"/>
      <c r="G15" s="20"/>
      <c r="H15" s="26">
        <v>14023</v>
      </c>
      <c r="I15" s="26">
        <v>936584</v>
      </c>
      <c r="J15" s="7">
        <f t="shared" si="0"/>
        <v>1.4972495793223031</v>
      </c>
    </row>
    <row r="16" spans="1:10">
      <c r="A16" s="6">
        <v>2564</v>
      </c>
      <c r="B16" s="26" t="s">
        <v>0</v>
      </c>
      <c r="C16" s="26" t="s">
        <v>100</v>
      </c>
      <c r="D16" s="26" t="s">
        <v>11</v>
      </c>
      <c r="E16" s="26" t="s">
        <v>7</v>
      </c>
      <c r="F16" s="26"/>
      <c r="G16" s="20"/>
      <c r="H16" s="26">
        <v>12043</v>
      </c>
      <c r="I16" s="26">
        <v>706239</v>
      </c>
      <c r="J16" s="7">
        <f t="shared" si="0"/>
        <v>1.7052300991590665</v>
      </c>
    </row>
    <row r="17" spans="1:10">
      <c r="A17" s="6">
        <v>2564</v>
      </c>
      <c r="B17" s="26" t="s">
        <v>0</v>
      </c>
      <c r="C17" s="26" t="s">
        <v>100</v>
      </c>
      <c r="D17" s="26" t="s">
        <v>11</v>
      </c>
      <c r="E17" s="26" t="s">
        <v>9</v>
      </c>
      <c r="F17" s="26"/>
      <c r="G17" s="20"/>
      <c r="H17" s="26">
        <v>42038</v>
      </c>
      <c r="I17" s="26">
        <v>1958758</v>
      </c>
      <c r="J17" s="7">
        <f t="shared" si="0"/>
        <v>2.1461558804099332</v>
      </c>
    </row>
    <row r="18" spans="1:10">
      <c r="A18" s="6">
        <v>2564</v>
      </c>
      <c r="B18" s="26" t="s">
        <v>0</v>
      </c>
      <c r="C18" s="26" t="s">
        <v>100</v>
      </c>
      <c r="D18" s="26" t="s">
        <v>12</v>
      </c>
      <c r="E18" s="26" t="s">
        <v>7</v>
      </c>
      <c r="F18" s="26"/>
      <c r="G18" s="20"/>
      <c r="H18" s="26">
        <v>6330</v>
      </c>
      <c r="I18" s="26">
        <v>466643</v>
      </c>
      <c r="J18" s="7">
        <f t="shared" si="0"/>
        <v>1.3564973652235222</v>
      </c>
    </row>
    <row r="19" spans="1:10">
      <c r="A19" s="6">
        <v>2564</v>
      </c>
      <c r="B19" s="26" t="s">
        <v>0</v>
      </c>
      <c r="C19" s="26" t="s">
        <v>100</v>
      </c>
      <c r="D19" s="26" t="s">
        <v>12</v>
      </c>
      <c r="E19" s="26" t="s">
        <v>9</v>
      </c>
      <c r="F19" s="26"/>
      <c r="G19" s="20"/>
      <c r="H19" s="26">
        <v>23142</v>
      </c>
      <c r="I19" s="26">
        <v>1188131</v>
      </c>
      <c r="J19" s="7">
        <f t="shared" si="0"/>
        <v>1.9477650191771783</v>
      </c>
    </row>
    <row r="20" spans="1:10">
      <c r="A20" s="6">
        <v>2564</v>
      </c>
      <c r="B20" s="26" t="s">
        <v>5</v>
      </c>
      <c r="C20" s="26" t="s">
        <v>100</v>
      </c>
      <c r="D20" s="26" t="s">
        <v>6</v>
      </c>
      <c r="E20" s="26" t="s">
        <v>7</v>
      </c>
      <c r="F20" s="26"/>
      <c r="G20" s="20"/>
      <c r="H20" s="26">
        <v>3483</v>
      </c>
      <c r="I20" s="26">
        <v>81991</v>
      </c>
      <c r="J20" s="7">
        <f t="shared" si="0"/>
        <v>4.2480272225000304</v>
      </c>
    </row>
    <row r="21" spans="1:10">
      <c r="A21" s="6">
        <v>2564</v>
      </c>
      <c r="B21" s="26" t="s">
        <v>5</v>
      </c>
      <c r="C21" s="26" t="s">
        <v>100</v>
      </c>
      <c r="D21" s="26" t="s">
        <v>8</v>
      </c>
      <c r="E21" s="26" t="s">
        <v>7</v>
      </c>
      <c r="F21" s="26"/>
      <c r="G21" s="20"/>
      <c r="H21" s="26">
        <v>1344</v>
      </c>
      <c r="I21" s="26">
        <v>42854</v>
      </c>
      <c r="J21" s="7">
        <f t="shared" si="0"/>
        <v>3.1362299901992814</v>
      </c>
    </row>
    <row r="22" spans="1:10">
      <c r="A22" s="6">
        <v>2564</v>
      </c>
      <c r="B22" s="26" t="s">
        <v>5</v>
      </c>
      <c r="C22" s="26" t="s">
        <v>100</v>
      </c>
      <c r="D22" s="26" t="s">
        <v>8</v>
      </c>
      <c r="E22" s="26" t="s">
        <v>9</v>
      </c>
      <c r="F22" s="26"/>
      <c r="G22" s="20"/>
      <c r="H22" s="26">
        <v>603</v>
      </c>
      <c r="I22" s="26">
        <v>75839</v>
      </c>
      <c r="J22" s="7">
        <f t="shared" si="0"/>
        <v>0.79510542069383827</v>
      </c>
    </row>
    <row r="23" spans="1:10">
      <c r="A23" s="6">
        <v>2564</v>
      </c>
      <c r="B23" s="26" t="s">
        <v>5</v>
      </c>
      <c r="C23" s="26" t="s">
        <v>100</v>
      </c>
      <c r="D23" s="26" t="s">
        <v>10</v>
      </c>
      <c r="E23" s="26" t="s">
        <v>7</v>
      </c>
      <c r="F23" s="26"/>
      <c r="G23" s="20"/>
      <c r="H23" s="26">
        <v>93</v>
      </c>
      <c r="I23" s="26">
        <v>33701</v>
      </c>
      <c r="J23" s="7">
        <f t="shared" si="0"/>
        <v>0.27595620308002727</v>
      </c>
    </row>
    <row r="24" spans="1:10">
      <c r="A24" s="6">
        <v>2564</v>
      </c>
      <c r="B24" s="26" t="s">
        <v>5</v>
      </c>
      <c r="C24" s="26" t="s">
        <v>100</v>
      </c>
      <c r="D24" s="26" t="s">
        <v>10</v>
      </c>
      <c r="E24" s="26" t="s">
        <v>9</v>
      </c>
      <c r="F24" s="26"/>
      <c r="G24" s="20"/>
      <c r="H24" s="26">
        <v>0</v>
      </c>
      <c r="I24" s="26">
        <v>94360</v>
      </c>
      <c r="J24" s="7">
        <f t="shared" si="0"/>
        <v>0</v>
      </c>
    </row>
    <row r="25" spans="1:10">
      <c r="A25" s="6">
        <v>2564</v>
      </c>
      <c r="B25" s="26" t="s">
        <v>5</v>
      </c>
      <c r="C25" s="26" t="s">
        <v>100</v>
      </c>
      <c r="D25" s="26" t="s">
        <v>11</v>
      </c>
      <c r="E25" s="26" t="s">
        <v>7</v>
      </c>
      <c r="F25" s="26"/>
      <c r="G25" s="20"/>
      <c r="H25" s="26">
        <v>0</v>
      </c>
      <c r="I25" s="26">
        <v>10302</v>
      </c>
      <c r="J25" s="7">
        <f t="shared" si="0"/>
        <v>0</v>
      </c>
    </row>
    <row r="26" spans="1:10">
      <c r="A26" s="6">
        <v>2564</v>
      </c>
      <c r="B26" s="26" t="s">
        <v>5</v>
      </c>
      <c r="C26" s="26" t="s">
        <v>100</v>
      </c>
      <c r="D26" s="26" t="s">
        <v>11</v>
      </c>
      <c r="E26" s="26" t="s">
        <v>9</v>
      </c>
      <c r="F26" s="26"/>
      <c r="G26" s="20"/>
      <c r="H26" s="26">
        <v>429</v>
      </c>
      <c r="I26" s="26">
        <v>22542</v>
      </c>
      <c r="J26" s="7">
        <f t="shared" si="0"/>
        <v>1.9031141868512111</v>
      </c>
    </row>
    <row r="27" spans="1:10">
      <c r="A27" s="6">
        <v>2564</v>
      </c>
      <c r="B27" s="26" t="s">
        <v>5</v>
      </c>
      <c r="C27" s="26" t="s">
        <v>100</v>
      </c>
      <c r="D27" s="26" t="s">
        <v>12</v>
      </c>
      <c r="E27" s="26" t="s">
        <v>7</v>
      </c>
      <c r="F27" s="26"/>
      <c r="G27" s="20"/>
      <c r="H27" s="26">
        <v>329</v>
      </c>
      <c r="I27" s="26">
        <v>9142</v>
      </c>
      <c r="J27" s="7">
        <f t="shared" si="0"/>
        <v>3.5987748851454824</v>
      </c>
    </row>
    <row r="28" spans="1:10">
      <c r="A28" s="6">
        <v>2564</v>
      </c>
      <c r="B28" s="26" t="s">
        <v>5</v>
      </c>
      <c r="C28" s="26" t="s">
        <v>100</v>
      </c>
      <c r="D28" s="26" t="s">
        <v>12</v>
      </c>
      <c r="E28" s="26" t="s">
        <v>9</v>
      </c>
      <c r="F28" s="26"/>
      <c r="G28" s="20"/>
      <c r="H28" s="26">
        <v>185</v>
      </c>
      <c r="I28" s="26">
        <v>22386</v>
      </c>
      <c r="J28" s="7">
        <f t="shared" si="0"/>
        <v>0.82640936299472889</v>
      </c>
    </row>
    <row r="29" spans="1:10">
      <c r="A29" s="6">
        <v>2564</v>
      </c>
      <c r="B29" s="26" t="s">
        <v>99</v>
      </c>
      <c r="C29" s="26" t="s">
        <v>100</v>
      </c>
      <c r="D29" s="26"/>
      <c r="E29" s="26" t="s">
        <v>99</v>
      </c>
      <c r="F29" s="26" t="s">
        <v>6</v>
      </c>
      <c r="G29" s="25">
        <v>13</v>
      </c>
      <c r="H29" s="26">
        <v>14832</v>
      </c>
      <c r="I29" s="26">
        <v>1232467</v>
      </c>
      <c r="J29" s="7">
        <f t="shared" si="0"/>
        <v>1.2034399298317926</v>
      </c>
    </row>
    <row r="30" spans="1:10">
      <c r="A30" s="6">
        <v>2564</v>
      </c>
      <c r="B30" s="26" t="s">
        <v>99</v>
      </c>
      <c r="C30" s="26" t="s">
        <v>100</v>
      </c>
      <c r="D30" s="26"/>
      <c r="E30" s="26" t="s">
        <v>99</v>
      </c>
      <c r="F30" s="26" t="s">
        <v>13</v>
      </c>
      <c r="G30" s="25">
        <v>6</v>
      </c>
      <c r="H30" s="26">
        <v>3263</v>
      </c>
      <c r="I30" s="26">
        <v>260593</v>
      </c>
      <c r="J30" s="7">
        <f t="shared" si="0"/>
        <v>1.2521441481544018</v>
      </c>
    </row>
    <row r="31" spans="1:10">
      <c r="A31" s="6">
        <v>2564</v>
      </c>
      <c r="B31" s="26" t="s">
        <v>99</v>
      </c>
      <c r="C31" s="26" t="s">
        <v>100</v>
      </c>
      <c r="D31" s="26"/>
      <c r="E31" s="26" t="s">
        <v>99</v>
      </c>
      <c r="F31" s="26" t="s">
        <v>14</v>
      </c>
      <c r="G31" s="25">
        <v>4</v>
      </c>
      <c r="H31" s="26">
        <v>667</v>
      </c>
      <c r="I31" s="26">
        <v>227109</v>
      </c>
      <c r="J31" s="7">
        <f t="shared" si="0"/>
        <v>0.29369157541092605</v>
      </c>
    </row>
    <row r="32" spans="1:10">
      <c r="A32" s="6">
        <v>2564</v>
      </c>
      <c r="B32" s="26" t="s">
        <v>99</v>
      </c>
      <c r="C32" s="26" t="s">
        <v>100</v>
      </c>
      <c r="D32" s="26"/>
      <c r="E32" s="26" t="s">
        <v>99</v>
      </c>
      <c r="F32" s="26" t="s">
        <v>15</v>
      </c>
      <c r="G32" s="25">
        <v>4</v>
      </c>
      <c r="H32" s="26">
        <v>0</v>
      </c>
      <c r="I32" s="26">
        <v>207001</v>
      </c>
      <c r="J32" s="7">
        <f t="shared" si="0"/>
        <v>0</v>
      </c>
    </row>
    <row r="33" spans="1:10">
      <c r="A33" s="6">
        <v>2564</v>
      </c>
      <c r="B33" s="26" t="s">
        <v>99</v>
      </c>
      <c r="C33" s="26" t="s">
        <v>100</v>
      </c>
      <c r="D33" s="26"/>
      <c r="E33" s="26" t="s">
        <v>99</v>
      </c>
      <c r="F33" s="26" t="s">
        <v>16</v>
      </c>
      <c r="G33" s="25">
        <v>4</v>
      </c>
      <c r="H33" s="26">
        <v>1890</v>
      </c>
      <c r="I33" s="26">
        <v>125356</v>
      </c>
      <c r="J33" s="7">
        <f t="shared" si="0"/>
        <v>1.5077060531605986</v>
      </c>
    </row>
    <row r="34" spans="1:10">
      <c r="A34" s="6">
        <v>2564</v>
      </c>
      <c r="B34" s="26" t="s">
        <v>99</v>
      </c>
      <c r="C34" s="26" t="s">
        <v>100</v>
      </c>
      <c r="D34" s="26"/>
      <c r="E34" s="26" t="s">
        <v>99</v>
      </c>
      <c r="F34" s="26" t="s">
        <v>17</v>
      </c>
      <c r="G34" s="25">
        <v>4</v>
      </c>
      <c r="H34" s="26">
        <v>1309</v>
      </c>
      <c r="I34" s="26">
        <v>39019</v>
      </c>
      <c r="J34" s="7">
        <f t="shared" si="0"/>
        <v>3.3547758784182067</v>
      </c>
    </row>
    <row r="35" spans="1:10">
      <c r="A35" s="6">
        <v>2564</v>
      </c>
      <c r="B35" s="26" t="s">
        <v>99</v>
      </c>
      <c r="C35" s="26" t="s">
        <v>100</v>
      </c>
      <c r="D35" s="26"/>
      <c r="E35" s="26" t="s">
        <v>99</v>
      </c>
      <c r="F35" s="26" t="s">
        <v>18</v>
      </c>
      <c r="G35" s="25">
        <v>4</v>
      </c>
      <c r="H35" s="26">
        <v>3990</v>
      </c>
      <c r="I35" s="26">
        <v>121110</v>
      </c>
      <c r="J35" s="7">
        <f t="shared" si="0"/>
        <v>3.2945256378498886</v>
      </c>
    </row>
    <row r="36" spans="1:10">
      <c r="A36" s="6">
        <v>2564</v>
      </c>
      <c r="B36" s="26" t="s">
        <v>99</v>
      </c>
      <c r="C36" s="26" t="s">
        <v>100</v>
      </c>
      <c r="D36" s="26"/>
      <c r="E36" s="26" t="s">
        <v>99</v>
      </c>
      <c r="F36" s="26" t="s">
        <v>19</v>
      </c>
      <c r="G36" s="25">
        <v>4</v>
      </c>
      <c r="H36" s="26">
        <v>312</v>
      </c>
      <c r="I36" s="26">
        <v>27442</v>
      </c>
      <c r="J36" s="7">
        <f t="shared" si="0"/>
        <v>1.1369433714743824</v>
      </c>
    </row>
    <row r="37" spans="1:10">
      <c r="A37" s="6">
        <v>2564</v>
      </c>
      <c r="B37" s="26" t="s">
        <v>99</v>
      </c>
      <c r="C37" s="26" t="s">
        <v>100</v>
      </c>
      <c r="D37" s="26"/>
      <c r="E37" s="26" t="s">
        <v>99</v>
      </c>
      <c r="F37" s="26" t="s">
        <v>20</v>
      </c>
      <c r="G37" s="25">
        <v>3</v>
      </c>
      <c r="H37" s="26">
        <v>556</v>
      </c>
      <c r="I37" s="26">
        <v>46383</v>
      </c>
      <c r="J37" s="7">
        <f t="shared" si="0"/>
        <v>1.1987150464609879</v>
      </c>
    </row>
    <row r="38" spans="1:10">
      <c r="A38" s="6">
        <v>2564</v>
      </c>
      <c r="B38" s="26" t="s">
        <v>99</v>
      </c>
      <c r="C38" s="26" t="s">
        <v>100</v>
      </c>
      <c r="D38" s="26"/>
      <c r="E38" s="26" t="s">
        <v>99</v>
      </c>
      <c r="F38" s="26" t="s">
        <v>21</v>
      </c>
      <c r="G38" s="25">
        <v>4</v>
      </c>
      <c r="H38" s="26">
        <v>2669</v>
      </c>
      <c r="I38" s="26">
        <v>91709</v>
      </c>
      <c r="J38" s="7">
        <f t="shared" si="0"/>
        <v>2.9102923377203984</v>
      </c>
    </row>
    <row r="39" spans="1:10">
      <c r="A39" s="6">
        <v>2564</v>
      </c>
      <c r="B39" s="26" t="s">
        <v>99</v>
      </c>
      <c r="C39" s="26" t="s">
        <v>100</v>
      </c>
      <c r="D39" s="26"/>
      <c r="E39" s="26" t="s">
        <v>99</v>
      </c>
      <c r="F39" s="26" t="s">
        <v>22</v>
      </c>
      <c r="G39" s="25">
        <v>6</v>
      </c>
      <c r="H39" s="26">
        <v>3486</v>
      </c>
      <c r="I39" s="26">
        <v>237937</v>
      </c>
      <c r="J39" s="7">
        <f t="shared" si="0"/>
        <v>1.4650937012738665</v>
      </c>
    </row>
    <row r="40" spans="1:10">
      <c r="A40" s="6">
        <v>2564</v>
      </c>
      <c r="B40" s="26" t="s">
        <v>99</v>
      </c>
      <c r="C40" s="26" t="s">
        <v>100</v>
      </c>
      <c r="D40" s="26"/>
      <c r="E40" s="26" t="s">
        <v>99</v>
      </c>
      <c r="F40" s="26" t="s">
        <v>23</v>
      </c>
      <c r="G40" s="25">
        <v>6</v>
      </c>
      <c r="H40" s="26">
        <v>0</v>
      </c>
      <c r="I40" s="26">
        <v>107683</v>
      </c>
      <c r="J40" s="7">
        <f t="shared" si="0"/>
        <v>0</v>
      </c>
    </row>
    <row r="41" spans="1:10">
      <c r="A41" s="6">
        <v>2564</v>
      </c>
      <c r="B41" s="26" t="s">
        <v>99</v>
      </c>
      <c r="C41" s="26" t="s">
        <v>100</v>
      </c>
      <c r="D41" s="26"/>
      <c r="E41" s="26" t="s">
        <v>99</v>
      </c>
      <c r="F41" s="26" t="s">
        <v>24</v>
      </c>
      <c r="G41" s="25">
        <v>6</v>
      </c>
      <c r="H41" s="26">
        <v>1070</v>
      </c>
      <c r="I41" s="26">
        <v>89892</v>
      </c>
      <c r="J41" s="7">
        <f t="shared" si="0"/>
        <v>1.1903172696124238</v>
      </c>
    </row>
    <row r="42" spans="1:10">
      <c r="A42" s="6">
        <v>2564</v>
      </c>
      <c r="B42" s="26" t="s">
        <v>99</v>
      </c>
      <c r="C42" s="26" t="s">
        <v>100</v>
      </c>
      <c r="D42" s="26"/>
      <c r="E42" s="26" t="s">
        <v>99</v>
      </c>
      <c r="F42" s="26" t="s">
        <v>25</v>
      </c>
      <c r="G42" s="25">
        <v>6</v>
      </c>
      <c r="H42" s="26">
        <v>485</v>
      </c>
      <c r="I42" s="26">
        <v>48762</v>
      </c>
      <c r="J42" s="7">
        <f t="shared" si="0"/>
        <v>0.99462696361921166</v>
      </c>
    </row>
    <row r="43" spans="1:10">
      <c r="A43" s="6">
        <v>2564</v>
      </c>
      <c r="B43" s="26" t="s">
        <v>99</v>
      </c>
      <c r="C43" s="26" t="s">
        <v>100</v>
      </c>
      <c r="D43" s="26"/>
      <c r="E43" s="26" t="s">
        <v>99</v>
      </c>
      <c r="F43" s="26" t="s">
        <v>26</v>
      </c>
      <c r="G43" s="25">
        <v>6</v>
      </c>
      <c r="H43" s="26">
        <v>0</v>
      </c>
      <c r="I43" s="26">
        <v>91640</v>
      </c>
      <c r="J43" s="7">
        <f t="shared" si="0"/>
        <v>0</v>
      </c>
    </row>
    <row r="44" spans="1:10">
      <c r="A44" s="6">
        <v>2564</v>
      </c>
      <c r="B44" s="26" t="s">
        <v>99</v>
      </c>
      <c r="C44" s="26" t="s">
        <v>100</v>
      </c>
      <c r="D44" s="26"/>
      <c r="E44" s="26" t="s">
        <v>99</v>
      </c>
      <c r="F44" s="26" t="s">
        <v>27</v>
      </c>
      <c r="G44" s="25">
        <v>6</v>
      </c>
      <c r="H44" s="26">
        <v>622</v>
      </c>
      <c r="I44" s="26">
        <v>89776</v>
      </c>
      <c r="J44" s="7">
        <f t="shared" si="0"/>
        <v>0.69283550169310282</v>
      </c>
    </row>
    <row r="45" spans="1:10">
      <c r="A45" s="6">
        <v>2564</v>
      </c>
      <c r="B45" s="26" t="s">
        <v>99</v>
      </c>
      <c r="C45" s="26" t="s">
        <v>100</v>
      </c>
      <c r="D45" s="26"/>
      <c r="E45" s="26" t="s">
        <v>99</v>
      </c>
      <c r="F45" s="26" t="s">
        <v>28</v>
      </c>
      <c r="G45" s="25">
        <v>4</v>
      </c>
      <c r="H45" s="26">
        <v>461</v>
      </c>
      <c r="I45" s="26">
        <v>53612</v>
      </c>
      <c r="J45" s="7">
        <f t="shared" si="0"/>
        <v>0.85988211594419162</v>
      </c>
    </row>
    <row r="46" spans="1:10">
      <c r="A46" s="6">
        <v>2564</v>
      </c>
      <c r="B46" s="26" t="s">
        <v>99</v>
      </c>
      <c r="C46" s="26" t="s">
        <v>100</v>
      </c>
      <c r="D46" s="26"/>
      <c r="E46" s="26" t="s">
        <v>99</v>
      </c>
      <c r="F46" s="26" t="s">
        <v>29</v>
      </c>
      <c r="G46" s="25">
        <v>6</v>
      </c>
      <c r="H46" s="26">
        <v>3205</v>
      </c>
      <c r="I46" s="26">
        <v>110687</v>
      </c>
      <c r="J46" s="7">
        <f t="shared" si="0"/>
        <v>2.8955523232177218</v>
      </c>
    </row>
    <row r="47" spans="1:10">
      <c r="A47" s="6">
        <v>2564</v>
      </c>
      <c r="B47" s="26" t="s">
        <v>99</v>
      </c>
      <c r="C47" s="26" t="s">
        <v>100</v>
      </c>
      <c r="D47" s="26"/>
      <c r="E47" s="26" t="s">
        <v>99</v>
      </c>
      <c r="F47" s="26" t="s">
        <v>30</v>
      </c>
      <c r="G47" s="25">
        <v>9</v>
      </c>
      <c r="H47" s="26">
        <v>13378</v>
      </c>
      <c r="I47" s="26">
        <v>338533</v>
      </c>
      <c r="J47" s="7">
        <f t="shared" si="0"/>
        <v>3.9517565495830538</v>
      </c>
    </row>
    <row r="48" spans="1:10">
      <c r="A48" s="6">
        <v>2564</v>
      </c>
      <c r="B48" s="26" t="s">
        <v>99</v>
      </c>
      <c r="C48" s="26" t="s">
        <v>100</v>
      </c>
      <c r="D48" s="26"/>
      <c r="E48" s="26" t="s">
        <v>99</v>
      </c>
      <c r="F48" s="26" t="s">
        <v>31</v>
      </c>
      <c r="G48" s="25">
        <v>9</v>
      </c>
      <c r="H48" s="26">
        <v>2169</v>
      </c>
      <c r="I48" s="26">
        <v>178394</v>
      </c>
      <c r="J48" s="7">
        <f t="shared" si="0"/>
        <v>1.2158480666390126</v>
      </c>
    </row>
    <row r="49" spans="1:10">
      <c r="A49" s="6">
        <v>2564</v>
      </c>
      <c r="B49" s="26" t="s">
        <v>99</v>
      </c>
      <c r="C49" s="26" t="s">
        <v>100</v>
      </c>
      <c r="D49" s="26"/>
      <c r="E49" s="26" t="s">
        <v>99</v>
      </c>
      <c r="F49" s="26" t="s">
        <v>32</v>
      </c>
      <c r="G49" s="25">
        <v>9</v>
      </c>
      <c r="H49" s="26">
        <v>3431</v>
      </c>
      <c r="I49" s="26">
        <v>171140</v>
      </c>
      <c r="J49" s="7">
        <f t="shared" si="0"/>
        <v>2.004791398854739</v>
      </c>
    </row>
    <row r="50" spans="1:10">
      <c r="A50" s="6">
        <v>2564</v>
      </c>
      <c r="B50" s="26" t="s">
        <v>99</v>
      </c>
      <c r="C50" s="26" t="s">
        <v>100</v>
      </c>
      <c r="D50" s="26"/>
      <c r="E50" s="26" t="s">
        <v>99</v>
      </c>
      <c r="F50" s="26" t="s">
        <v>33</v>
      </c>
      <c r="G50" s="25">
        <v>10</v>
      </c>
      <c r="H50" s="26">
        <v>3540</v>
      </c>
      <c r="I50" s="26">
        <v>116620</v>
      </c>
      <c r="J50" s="7">
        <f t="shared" si="0"/>
        <v>3.0354999142514147</v>
      </c>
    </row>
    <row r="51" spans="1:10">
      <c r="A51" s="6">
        <v>2564</v>
      </c>
      <c r="B51" s="26" t="s">
        <v>99</v>
      </c>
      <c r="C51" s="26" t="s">
        <v>100</v>
      </c>
      <c r="D51" s="26"/>
      <c r="E51" s="26" t="s">
        <v>99</v>
      </c>
      <c r="F51" s="26" t="s">
        <v>34</v>
      </c>
      <c r="G51" s="25">
        <v>10</v>
      </c>
      <c r="H51" s="26">
        <v>5032</v>
      </c>
      <c r="I51" s="26">
        <v>263995</v>
      </c>
      <c r="J51" s="7">
        <f t="shared" si="0"/>
        <v>1.9060967063770147</v>
      </c>
    </row>
    <row r="52" spans="1:10">
      <c r="A52" s="6">
        <v>2564</v>
      </c>
      <c r="B52" s="26" t="s">
        <v>99</v>
      </c>
      <c r="C52" s="26" t="s">
        <v>100</v>
      </c>
      <c r="D52" s="26"/>
      <c r="E52" s="26" t="s">
        <v>99</v>
      </c>
      <c r="F52" s="26" t="s">
        <v>35</v>
      </c>
      <c r="G52" s="25">
        <v>10</v>
      </c>
      <c r="H52" s="26">
        <v>940</v>
      </c>
      <c r="I52" s="26">
        <v>68459</v>
      </c>
      <c r="J52" s="7">
        <f t="shared" si="0"/>
        <v>1.3730846199915279</v>
      </c>
    </row>
    <row r="53" spans="1:10">
      <c r="A53" s="6">
        <v>2564</v>
      </c>
      <c r="B53" s="26" t="s">
        <v>99</v>
      </c>
      <c r="C53" s="26" t="s">
        <v>100</v>
      </c>
      <c r="D53" s="26"/>
      <c r="E53" s="26" t="s">
        <v>99</v>
      </c>
      <c r="F53" s="26" t="s">
        <v>36</v>
      </c>
      <c r="G53" s="25">
        <v>9</v>
      </c>
      <c r="H53" s="26">
        <v>979</v>
      </c>
      <c r="I53" s="26">
        <v>133567</v>
      </c>
      <c r="J53" s="7">
        <f t="shared" si="0"/>
        <v>0.73296547799980538</v>
      </c>
    </row>
    <row r="54" spans="1:10">
      <c r="A54" s="6">
        <v>2564</v>
      </c>
      <c r="B54" s="26" t="s">
        <v>99</v>
      </c>
      <c r="C54" s="26" t="s">
        <v>100</v>
      </c>
      <c r="D54" s="26"/>
      <c r="E54" s="26" t="s">
        <v>99</v>
      </c>
      <c r="F54" s="26" t="s">
        <v>37</v>
      </c>
      <c r="G54" s="25">
        <v>10</v>
      </c>
      <c r="H54" s="26">
        <v>1366</v>
      </c>
      <c r="I54" s="26">
        <v>39982</v>
      </c>
      <c r="J54" s="7">
        <f t="shared" si="0"/>
        <v>3.4165374418488321</v>
      </c>
    </row>
    <row r="55" spans="1:10">
      <c r="A55" s="6">
        <v>2564</v>
      </c>
      <c r="B55" s="26" t="s">
        <v>99</v>
      </c>
      <c r="C55" s="26" t="s">
        <v>100</v>
      </c>
      <c r="D55" s="26"/>
      <c r="E55" s="26" t="s">
        <v>99</v>
      </c>
      <c r="F55" s="26" t="s">
        <v>38</v>
      </c>
      <c r="G55" s="25">
        <v>8</v>
      </c>
      <c r="H55" s="26">
        <v>293</v>
      </c>
      <c r="I55" s="26">
        <v>44662</v>
      </c>
      <c r="J55" s="7">
        <f t="shared" si="0"/>
        <v>0.65603869060946662</v>
      </c>
    </row>
    <row r="56" spans="1:10">
      <c r="A56" s="6">
        <v>2564</v>
      </c>
      <c r="B56" s="26" t="s">
        <v>99</v>
      </c>
      <c r="C56" s="26" t="s">
        <v>100</v>
      </c>
      <c r="D56" s="26"/>
      <c r="E56" s="26" t="s">
        <v>99</v>
      </c>
      <c r="F56" s="26" t="s">
        <v>39</v>
      </c>
      <c r="G56" s="25">
        <v>8</v>
      </c>
      <c r="H56" s="26">
        <v>1093</v>
      </c>
      <c r="I56" s="26">
        <v>76219</v>
      </c>
      <c r="J56" s="7">
        <f t="shared" si="0"/>
        <v>1.4340256366522783</v>
      </c>
    </row>
    <row r="57" spans="1:10">
      <c r="A57" s="6">
        <v>2564</v>
      </c>
      <c r="B57" s="26" t="s">
        <v>99</v>
      </c>
      <c r="C57" s="26" t="s">
        <v>100</v>
      </c>
      <c r="D57" s="26"/>
      <c r="E57" s="26" t="s">
        <v>99</v>
      </c>
      <c r="F57" s="26" t="s">
        <v>40</v>
      </c>
      <c r="G57" s="25">
        <v>7</v>
      </c>
      <c r="H57" s="26">
        <v>4775</v>
      </c>
      <c r="I57" s="26">
        <v>250065</v>
      </c>
      <c r="J57" s="7">
        <f t="shared" si="0"/>
        <v>1.9095035290824385</v>
      </c>
    </row>
    <row r="58" spans="1:10">
      <c r="A58" s="6">
        <v>2564</v>
      </c>
      <c r="B58" s="26" t="s">
        <v>99</v>
      </c>
      <c r="C58" s="26" t="s">
        <v>100</v>
      </c>
      <c r="D58" s="26"/>
      <c r="E58" s="26" t="s">
        <v>99</v>
      </c>
      <c r="F58" s="26" t="s">
        <v>41</v>
      </c>
      <c r="G58" s="25">
        <v>8</v>
      </c>
      <c r="H58" s="26">
        <v>459</v>
      </c>
      <c r="I58" s="26">
        <v>197750</v>
      </c>
      <c r="J58" s="7">
        <f t="shared" si="0"/>
        <v>0.23211125158027812</v>
      </c>
    </row>
    <row r="59" spans="1:10">
      <c r="A59" s="6">
        <v>2564</v>
      </c>
      <c r="B59" s="26" t="s">
        <v>99</v>
      </c>
      <c r="C59" s="26" t="s">
        <v>100</v>
      </c>
      <c r="D59" s="26"/>
      <c r="E59" s="26" t="s">
        <v>99</v>
      </c>
      <c r="F59" s="26" t="s">
        <v>42</v>
      </c>
      <c r="G59" s="25">
        <v>8</v>
      </c>
      <c r="H59" s="26">
        <v>666</v>
      </c>
      <c r="I59" s="26">
        <v>76168</v>
      </c>
      <c r="J59" s="7">
        <f t="shared" si="0"/>
        <v>0.87438294296817565</v>
      </c>
    </row>
    <row r="60" spans="1:10">
      <c r="A60" s="6">
        <v>2564</v>
      </c>
      <c r="B60" s="26" t="s">
        <v>99</v>
      </c>
      <c r="C60" s="26" t="s">
        <v>100</v>
      </c>
      <c r="D60" s="26"/>
      <c r="E60" s="26" t="s">
        <v>99</v>
      </c>
      <c r="F60" s="26" t="s">
        <v>43</v>
      </c>
      <c r="G60" s="25">
        <v>8</v>
      </c>
      <c r="H60" s="26">
        <v>2596</v>
      </c>
      <c r="I60" s="26">
        <v>56410</v>
      </c>
      <c r="J60" s="7">
        <f t="shared" si="0"/>
        <v>4.6020209182769012</v>
      </c>
    </row>
    <row r="61" spans="1:10">
      <c r="A61" s="6">
        <v>2564</v>
      </c>
      <c r="B61" s="26" t="s">
        <v>99</v>
      </c>
      <c r="C61" s="26" t="s">
        <v>100</v>
      </c>
      <c r="D61" s="26"/>
      <c r="E61" s="26" t="s">
        <v>99</v>
      </c>
      <c r="F61" s="26" t="s">
        <v>44</v>
      </c>
      <c r="G61" s="25">
        <v>7</v>
      </c>
      <c r="H61" s="26">
        <v>5309</v>
      </c>
      <c r="I61" s="26">
        <v>102585</v>
      </c>
      <c r="J61" s="7">
        <f t="shared" si="0"/>
        <v>5.1752205488131793</v>
      </c>
    </row>
    <row r="62" spans="1:10">
      <c r="A62" s="6">
        <v>2564</v>
      </c>
      <c r="B62" s="26" t="s">
        <v>99</v>
      </c>
      <c r="C62" s="26" t="s">
        <v>100</v>
      </c>
      <c r="D62" s="26"/>
      <c r="E62" s="26" t="s">
        <v>99</v>
      </c>
      <c r="F62" s="26" t="s">
        <v>45</v>
      </c>
      <c r="G62" s="25">
        <v>7</v>
      </c>
      <c r="H62" s="26">
        <v>3148</v>
      </c>
      <c r="I62" s="26">
        <v>167204</v>
      </c>
      <c r="J62" s="7">
        <f t="shared" si="0"/>
        <v>1.8827300782277936</v>
      </c>
    </row>
    <row r="63" spans="1:10">
      <c r="A63" s="6">
        <v>2564</v>
      </c>
      <c r="B63" s="26" t="s">
        <v>99</v>
      </c>
      <c r="C63" s="26" t="s">
        <v>100</v>
      </c>
      <c r="D63" s="26"/>
      <c r="E63" s="26" t="s">
        <v>99</v>
      </c>
      <c r="F63" s="26" t="s">
        <v>46</v>
      </c>
      <c r="G63" s="25">
        <v>7</v>
      </c>
      <c r="H63" s="26">
        <v>1732</v>
      </c>
      <c r="I63" s="26">
        <v>130228</v>
      </c>
      <c r="J63" s="7">
        <f t="shared" si="0"/>
        <v>1.329975120557791</v>
      </c>
    </row>
    <row r="64" spans="1:10">
      <c r="A64" s="6">
        <v>2564</v>
      </c>
      <c r="B64" s="26" t="s">
        <v>99</v>
      </c>
      <c r="C64" s="26" t="s">
        <v>100</v>
      </c>
      <c r="D64" s="26"/>
      <c r="E64" s="26" t="s">
        <v>99</v>
      </c>
      <c r="F64" s="26" t="s">
        <v>47</v>
      </c>
      <c r="G64" s="25">
        <v>8</v>
      </c>
      <c r="H64" s="26">
        <v>996</v>
      </c>
      <c r="I64" s="26">
        <v>140506</v>
      </c>
      <c r="J64" s="7">
        <f t="shared" si="0"/>
        <v>0.70886652527294203</v>
      </c>
    </row>
    <row r="65" spans="1:10">
      <c r="A65" s="6">
        <v>2564</v>
      </c>
      <c r="B65" s="26" t="s">
        <v>99</v>
      </c>
      <c r="C65" s="26" t="s">
        <v>100</v>
      </c>
      <c r="D65" s="26"/>
      <c r="E65" s="26" t="s">
        <v>99</v>
      </c>
      <c r="F65" s="26" t="s">
        <v>48</v>
      </c>
      <c r="G65" s="25">
        <v>8</v>
      </c>
      <c r="H65" s="26">
        <v>2055</v>
      </c>
      <c r="I65" s="26">
        <v>83262</v>
      </c>
      <c r="J65" s="7">
        <f t="shared" si="0"/>
        <v>2.4681127044750308</v>
      </c>
    </row>
    <row r="66" spans="1:10">
      <c r="A66" s="6">
        <v>2564</v>
      </c>
      <c r="B66" s="26" t="s">
        <v>99</v>
      </c>
      <c r="C66" s="26" t="s">
        <v>100</v>
      </c>
      <c r="D66" s="26"/>
      <c r="E66" s="26" t="s">
        <v>99</v>
      </c>
      <c r="F66" s="26" t="s">
        <v>49</v>
      </c>
      <c r="G66" s="25">
        <v>10</v>
      </c>
      <c r="H66" s="26">
        <v>552</v>
      </c>
      <c r="I66" s="26">
        <v>62095</v>
      </c>
      <c r="J66" s="7">
        <f t="shared" si="0"/>
        <v>0.88896046380545934</v>
      </c>
    </row>
    <row r="67" spans="1:10">
      <c r="A67" s="6">
        <v>2564</v>
      </c>
      <c r="B67" s="26" t="s">
        <v>99</v>
      </c>
      <c r="C67" s="26" t="s">
        <v>100</v>
      </c>
      <c r="D67" s="26"/>
      <c r="E67" s="26" t="s">
        <v>99</v>
      </c>
      <c r="F67" s="26" t="s">
        <v>50</v>
      </c>
      <c r="G67" s="25">
        <v>1</v>
      </c>
      <c r="H67" s="26">
        <v>1853</v>
      </c>
      <c r="I67" s="26">
        <v>236447</v>
      </c>
      <c r="J67" s="7">
        <f t="shared" si="0"/>
        <v>0.78368513874145163</v>
      </c>
    </row>
    <row r="68" spans="1:10">
      <c r="A68" s="6">
        <v>2564</v>
      </c>
      <c r="B68" s="26" t="s">
        <v>99</v>
      </c>
      <c r="C68" s="26" t="s">
        <v>100</v>
      </c>
      <c r="D68" s="26"/>
      <c r="E68" s="26" t="s">
        <v>99</v>
      </c>
      <c r="F68" s="26" t="s">
        <v>51</v>
      </c>
      <c r="G68" s="25">
        <v>1</v>
      </c>
      <c r="H68" s="26">
        <v>0</v>
      </c>
      <c r="I68" s="26">
        <v>60166</v>
      </c>
      <c r="J68" s="7">
        <f t="shared" ref="J68:J105" si="1">H68*100/I68</f>
        <v>0</v>
      </c>
    </row>
    <row r="69" spans="1:10">
      <c r="A69" s="6">
        <v>2564</v>
      </c>
      <c r="B69" s="26" t="s">
        <v>99</v>
      </c>
      <c r="C69" s="26" t="s">
        <v>100</v>
      </c>
      <c r="D69" s="26"/>
      <c r="E69" s="26" t="s">
        <v>99</v>
      </c>
      <c r="F69" s="26" t="s">
        <v>52</v>
      </c>
      <c r="G69" s="25">
        <v>1</v>
      </c>
      <c r="H69" s="26">
        <v>309</v>
      </c>
      <c r="I69" s="26">
        <v>78481</v>
      </c>
      <c r="J69" s="7">
        <f t="shared" si="1"/>
        <v>0.39372586995578546</v>
      </c>
    </row>
    <row r="70" spans="1:10">
      <c r="A70" s="6">
        <v>2564</v>
      </c>
      <c r="B70" s="26" t="s">
        <v>99</v>
      </c>
      <c r="C70" s="26" t="s">
        <v>100</v>
      </c>
      <c r="D70" s="26"/>
      <c r="E70" s="26" t="s">
        <v>99</v>
      </c>
      <c r="F70" s="26" t="s">
        <v>53</v>
      </c>
      <c r="G70" s="25">
        <v>2</v>
      </c>
      <c r="H70" s="26">
        <v>1426</v>
      </c>
      <c r="I70" s="26">
        <v>48102</v>
      </c>
      <c r="J70" s="7">
        <f t="shared" si="1"/>
        <v>2.9645336992224856</v>
      </c>
    </row>
    <row r="71" spans="1:10">
      <c r="A71" s="6">
        <v>2564</v>
      </c>
      <c r="B71" s="26" t="s">
        <v>99</v>
      </c>
      <c r="C71" s="26" t="s">
        <v>100</v>
      </c>
      <c r="D71" s="26"/>
      <c r="E71" s="26" t="s">
        <v>99</v>
      </c>
      <c r="F71" s="26" t="s">
        <v>54</v>
      </c>
      <c r="G71" s="25">
        <v>1</v>
      </c>
      <c r="H71" s="26">
        <v>215</v>
      </c>
      <c r="I71" s="26">
        <v>49739</v>
      </c>
      <c r="J71" s="7">
        <f t="shared" si="1"/>
        <v>0.43225637829469832</v>
      </c>
    </row>
    <row r="72" spans="1:10">
      <c r="A72" s="6">
        <v>2564</v>
      </c>
      <c r="B72" s="26" t="s">
        <v>99</v>
      </c>
      <c r="C72" s="26" t="s">
        <v>100</v>
      </c>
      <c r="D72" s="26"/>
      <c r="E72" s="26" t="s">
        <v>99</v>
      </c>
      <c r="F72" s="26" t="s">
        <v>55</v>
      </c>
      <c r="G72" s="25">
        <v>1</v>
      </c>
      <c r="H72" s="26">
        <v>1471</v>
      </c>
      <c r="I72" s="26">
        <v>40001</v>
      </c>
      <c r="J72" s="7">
        <f t="shared" si="1"/>
        <v>3.6774080647983802</v>
      </c>
    </row>
    <row r="73" spans="1:10">
      <c r="A73" s="6">
        <v>2564</v>
      </c>
      <c r="B73" s="26" t="s">
        <v>99</v>
      </c>
      <c r="C73" s="26" t="s">
        <v>100</v>
      </c>
      <c r="D73" s="26"/>
      <c r="E73" s="26" t="s">
        <v>99</v>
      </c>
      <c r="F73" s="26" t="s">
        <v>56</v>
      </c>
      <c r="G73" s="25">
        <v>1</v>
      </c>
      <c r="H73" s="26">
        <v>1099</v>
      </c>
      <c r="I73" s="26">
        <v>51074</v>
      </c>
      <c r="J73" s="7">
        <f t="shared" si="1"/>
        <v>2.1517797705290365</v>
      </c>
    </row>
    <row r="74" spans="1:10">
      <c r="A74" s="6">
        <v>2564</v>
      </c>
      <c r="B74" s="26" t="s">
        <v>99</v>
      </c>
      <c r="C74" s="26" t="s">
        <v>100</v>
      </c>
      <c r="D74" s="26"/>
      <c r="E74" s="26" t="s">
        <v>99</v>
      </c>
      <c r="F74" s="26" t="s">
        <v>57</v>
      </c>
      <c r="G74" s="25">
        <v>1</v>
      </c>
      <c r="H74" s="26">
        <v>931</v>
      </c>
      <c r="I74" s="26">
        <v>119819</v>
      </c>
      <c r="J74" s="7">
        <f t="shared" si="1"/>
        <v>0.77700531635216452</v>
      </c>
    </row>
    <row r="75" spans="1:10">
      <c r="A75" s="6">
        <v>2564</v>
      </c>
      <c r="B75" s="26" t="s">
        <v>99</v>
      </c>
      <c r="C75" s="26" t="s">
        <v>100</v>
      </c>
      <c r="D75" s="26"/>
      <c r="E75" s="26" t="s">
        <v>99</v>
      </c>
      <c r="F75" s="26" t="s">
        <v>58</v>
      </c>
      <c r="G75" s="25">
        <v>1</v>
      </c>
      <c r="H75" s="26">
        <v>0</v>
      </c>
      <c r="I75" s="26">
        <v>22328</v>
      </c>
      <c r="J75" s="7">
        <f t="shared" si="1"/>
        <v>0</v>
      </c>
    </row>
    <row r="76" spans="1:10">
      <c r="A76" s="6">
        <v>2564</v>
      </c>
      <c r="B76" s="26" t="s">
        <v>99</v>
      </c>
      <c r="C76" s="26" t="s">
        <v>100</v>
      </c>
      <c r="D76" s="26"/>
      <c r="E76" s="26" t="s">
        <v>99</v>
      </c>
      <c r="F76" s="26" t="s">
        <v>59</v>
      </c>
      <c r="G76" s="25">
        <v>3</v>
      </c>
      <c r="H76" s="26">
        <v>1263</v>
      </c>
      <c r="I76" s="26">
        <v>117004</v>
      </c>
      <c r="J76" s="7">
        <f t="shared" si="1"/>
        <v>1.0794502752042665</v>
      </c>
    </row>
    <row r="77" spans="1:10">
      <c r="A77" s="6">
        <v>2564</v>
      </c>
      <c r="B77" s="26" t="s">
        <v>99</v>
      </c>
      <c r="C77" s="26" t="s">
        <v>100</v>
      </c>
      <c r="D77" s="26"/>
      <c r="E77" s="26" t="s">
        <v>99</v>
      </c>
      <c r="F77" s="26" t="s">
        <v>60</v>
      </c>
      <c r="G77" s="25">
        <v>3</v>
      </c>
      <c r="H77" s="26">
        <v>570</v>
      </c>
      <c r="I77" s="26">
        <v>43396</v>
      </c>
      <c r="J77" s="7">
        <f t="shared" si="1"/>
        <v>1.3134851138353765</v>
      </c>
    </row>
    <row r="78" spans="1:10">
      <c r="A78" s="6">
        <v>2564</v>
      </c>
      <c r="B78" s="26" t="s">
        <v>99</v>
      </c>
      <c r="C78" s="26" t="s">
        <v>100</v>
      </c>
      <c r="D78" s="26"/>
      <c r="E78" s="26" t="s">
        <v>99</v>
      </c>
      <c r="F78" s="26" t="s">
        <v>61</v>
      </c>
      <c r="G78" s="25">
        <v>3</v>
      </c>
      <c r="H78" s="26">
        <v>1315</v>
      </c>
      <c r="I78" s="26">
        <v>124712</v>
      </c>
      <c r="J78" s="7">
        <f t="shared" si="1"/>
        <v>1.0544294053499261</v>
      </c>
    </row>
    <row r="79" spans="1:10">
      <c r="A79" s="6">
        <v>2564</v>
      </c>
      <c r="B79" s="26" t="s">
        <v>99</v>
      </c>
      <c r="C79" s="26" t="s">
        <v>100</v>
      </c>
      <c r="D79" s="26"/>
      <c r="E79" s="26" t="s">
        <v>99</v>
      </c>
      <c r="F79" s="26" t="s">
        <v>62</v>
      </c>
      <c r="G79" s="25">
        <v>2</v>
      </c>
      <c r="H79" s="26">
        <v>1207</v>
      </c>
      <c r="I79" s="26">
        <v>72996</v>
      </c>
      <c r="J79" s="7">
        <f t="shared" si="1"/>
        <v>1.6535152611101978</v>
      </c>
    </row>
    <row r="80" spans="1:10">
      <c r="A80" s="6">
        <v>2564</v>
      </c>
      <c r="B80" s="26" t="s">
        <v>99</v>
      </c>
      <c r="C80" s="26" t="s">
        <v>100</v>
      </c>
      <c r="D80" s="26"/>
      <c r="E80" s="26" t="s">
        <v>99</v>
      </c>
      <c r="F80" s="26" t="s">
        <v>63</v>
      </c>
      <c r="G80" s="25">
        <v>2</v>
      </c>
      <c r="H80" s="26">
        <v>2110</v>
      </c>
      <c r="I80" s="26">
        <v>86709</v>
      </c>
      <c r="J80" s="7">
        <f t="shared" si="1"/>
        <v>2.4334267492417165</v>
      </c>
    </row>
    <row r="81" spans="1:10">
      <c r="A81" s="6">
        <v>2564</v>
      </c>
      <c r="B81" s="26" t="s">
        <v>99</v>
      </c>
      <c r="C81" s="26" t="s">
        <v>100</v>
      </c>
      <c r="D81" s="26"/>
      <c r="E81" s="26" t="s">
        <v>99</v>
      </c>
      <c r="F81" s="26" t="s">
        <v>64</v>
      </c>
      <c r="G81" s="25">
        <v>2</v>
      </c>
      <c r="H81" s="26">
        <v>2441</v>
      </c>
      <c r="I81" s="26">
        <v>125478</v>
      </c>
      <c r="J81" s="7">
        <f t="shared" si="1"/>
        <v>1.9453609397663336</v>
      </c>
    </row>
    <row r="82" spans="1:10">
      <c r="A82" s="6">
        <v>2564</v>
      </c>
      <c r="B82" s="26" t="s">
        <v>99</v>
      </c>
      <c r="C82" s="26" t="s">
        <v>100</v>
      </c>
      <c r="D82" s="26"/>
      <c r="E82" s="26" t="s">
        <v>99</v>
      </c>
      <c r="F82" s="26" t="s">
        <v>65</v>
      </c>
      <c r="G82" s="25">
        <v>3</v>
      </c>
      <c r="H82" s="26">
        <v>1653</v>
      </c>
      <c r="I82" s="26">
        <v>73618</v>
      </c>
      <c r="J82" s="7">
        <f t="shared" si="1"/>
        <v>2.2453747724741233</v>
      </c>
    </row>
    <row r="83" spans="1:10">
      <c r="A83" s="6">
        <v>2564</v>
      </c>
      <c r="B83" s="26" t="s">
        <v>99</v>
      </c>
      <c r="C83" s="26" t="s">
        <v>100</v>
      </c>
      <c r="D83" s="26"/>
      <c r="E83" s="26" t="s">
        <v>99</v>
      </c>
      <c r="F83" s="26" t="s">
        <v>66</v>
      </c>
      <c r="G83" s="25">
        <v>2</v>
      </c>
      <c r="H83" s="26">
        <v>1226</v>
      </c>
      <c r="I83" s="26">
        <v>132285</v>
      </c>
      <c r="J83" s="7">
        <f t="shared" si="1"/>
        <v>0.92678686170011715</v>
      </c>
    </row>
    <row r="84" spans="1:10">
      <c r="A84" s="6">
        <v>2564</v>
      </c>
      <c r="B84" s="26" t="s">
        <v>99</v>
      </c>
      <c r="C84" s="26" t="s">
        <v>100</v>
      </c>
      <c r="D84" s="26"/>
      <c r="E84" s="26" t="s">
        <v>99</v>
      </c>
      <c r="F84" s="26" t="s">
        <v>67</v>
      </c>
      <c r="G84" s="25">
        <v>5</v>
      </c>
      <c r="H84" s="26">
        <v>2087</v>
      </c>
      <c r="I84" s="26">
        <v>121722</v>
      </c>
      <c r="J84" s="7">
        <f t="shared" si="1"/>
        <v>1.7145626920359507</v>
      </c>
    </row>
    <row r="85" spans="1:10">
      <c r="A85" s="6">
        <v>2564</v>
      </c>
      <c r="B85" s="26" t="s">
        <v>99</v>
      </c>
      <c r="C85" s="26" t="s">
        <v>100</v>
      </c>
      <c r="D85" s="26"/>
      <c r="E85" s="26" t="s">
        <v>99</v>
      </c>
      <c r="F85" s="26" t="s">
        <v>68</v>
      </c>
      <c r="G85" s="25">
        <v>5</v>
      </c>
      <c r="H85" s="26">
        <v>944</v>
      </c>
      <c r="I85" s="26">
        <v>156283</v>
      </c>
      <c r="J85" s="7">
        <f t="shared" si="1"/>
        <v>0.60403242835113224</v>
      </c>
    </row>
    <row r="86" spans="1:10">
      <c r="A86" s="6">
        <v>2564</v>
      </c>
      <c r="B86" s="26" t="s">
        <v>99</v>
      </c>
      <c r="C86" s="26" t="s">
        <v>100</v>
      </c>
      <c r="D86" s="26"/>
      <c r="E86" s="26" t="s">
        <v>99</v>
      </c>
      <c r="F86" s="26" t="s">
        <v>69</v>
      </c>
      <c r="G86" s="25">
        <v>5</v>
      </c>
      <c r="H86" s="26">
        <v>1044</v>
      </c>
      <c r="I86" s="26">
        <v>123482</v>
      </c>
      <c r="J86" s="7">
        <f t="shared" si="1"/>
        <v>0.84546735556599339</v>
      </c>
    </row>
    <row r="87" spans="1:10">
      <c r="A87" s="6">
        <v>2564</v>
      </c>
      <c r="B87" s="26" t="s">
        <v>99</v>
      </c>
      <c r="C87" s="26" t="s">
        <v>100</v>
      </c>
      <c r="D87" s="26"/>
      <c r="E87" s="26" t="s">
        <v>99</v>
      </c>
      <c r="F87" s="26" t="s">
        <v>70</v>
      </c>
      <c r="G87" s="25">
        <v>5</v>
      </c>
      <c r="H87" s="26">
        <v>3187</v>
      </c>
      <c r="I87" s="26">
        <v>140305</v>
      </c>
      <c r="J87" s="7">
        <f t="shared" si="1"/>
        <v>2.2714799900217382</v>
      </c>
    </row>
    <row r="88" spans="1:10">
      <c r="A88" s="6">
        <v>2564</v>
      </c>
      <c r="B88" s="26" t="s">
        <v>99</v>
      </c>
      <c r="C88" s="26" t="s">
        <v>100</v>
      </c>
      <c r="D88" s="26"/>
      <c r="E88" s="26" t="s">
        <v>99</v>
      </c>
      <c r="F88" s="26" t="s">
        <v>71</v>
      </c>
      <c r="G88" s="25">
        <v>5</v>
      </c>
      <c r="H88" s="26">
        <v>3334</v>
      </c>
      <c r="I88" s="26">
        <v>140374</v>
      </c>
      <c r="J88" s="7">
        <f t="shared" si="1"/>
        <v>2.3750837049596081</v>
      </c>
    </row>
    <row r="89" spans="1:10">
      <c r="A89" s="6">
        <v>2564</v>
      </c>
      <c r="B89" s="26" t="s">
        <v>99</v>
      </c>
      <c r="C89" s="26" t="s">
        <v>100</v>
      </c>
      <c r="D89" s="26"/>
      <c r="E89" s="26" t="s">
        <v>99</v>
      </c>
      <c r="F89" s="26" t="s">
        <v>72</v>
      </c>
      <c r="G89" s="25">
        <v>5</v>
      </c>
      <c r="H89" s="26">
        <v>0</v>
      </c>
      <c r="I89" s="26">
        <v>21807</v>
      </c>
      <c r="J89" s="7">
        <f t="shared" si="1"/>
        <v>0</v>
      </c>
    </row>
    <row r="90" spans="1:10">
      <c r="A90" s="6">
        <v>2564</v>
      </c>
      <c r="B90" s="26" t="s">
        <v>99</v>
      </c>
      <c r="C90" s="26" t="s">
        <v>100</v>
      </c>
      <c r="D90" s="26"/>
      <c r="E90" s="26" t="s">
        <v>99</v>
      </c>
      <c r="F90" s="26" t="s">
        <v>73</v>
      </c>
      <c r="G90" s="25">
        <v>5</v>
      </c>
      <c r="H90" s="26">
        <v>666</v>
      </c>
      <c r="I90" s="26">
        <v>75815</v>
      </c>
      <c r="J90" s="7">
        <f t="shared" si="1"/>
        <v>0.87845413176811982</v>
      </c>
    </row>
    <row r="91" spans="1:10">
      <c r="A91" s="6">
        <v>2564</v>
      </c>
      <c r="B91" s="26" t="s">
        <v>99</v>
      </c>
      <c r="C91" s="26" t="s">
        <v>100</v>
      </c>
      <c r="D91" s="26"/>
      <c r="E91" s="26" t="s">
        <v>99</v>
      </c>
      <c r="F91" s="26" t="s">
        <v>74</v>
      </c>
      <c r="G91" s="25">
        <v>5</v>
      </c>
      <c r="H91" s="26">
        <v>2148</v>
      </c>
      <c r="I91" s="26">
        <v>82182</v>
      </c>
      <c r="J91" s="7">
        <f t="shared" si="1"/>
        <v>2.6137110316127621</v>
      </c>
    </row>
    <row r="92" spans="1:10">
      <c r="A92" s="6">
        <v>2564</v>
      </c>
      <c r="B92" s="26" t="s">
        <v>99</v>
      </c>
      <c r="C92" s="26" t="s">
        <v>100</v>
      </c>
      <c r="D92" s="26"/>
      <c r="E92" s="26" t="s">
        <v>99</v>
      </c>
      <c r="F92" s="26" t="s">
        <v>75</v>
      </c>
      <c r="G92" s="25">
        <v>11</v>
      </c>
      <c r="H92" s="26">
        <v>8997</v>
      </c>
      <c r="I92" s="26">
        <v>315147</v>
      </c>
      <c r="J92" s="7">
        <f t="shared" si="1"/>
        <v>2.854858209026264</v>
      </c>
    </row>
    <row r="93" spans="1:10">
      <c r="A93" s="6">
        <v>2564</v>
      </c>
      <c r="B93" s="26" t="s">
        <v>99</v>
      </c>
      <c r="C93" s="26" t="s">
        <v>100</v>
      </c>
      <c r="D93" s="26"/>
      <c r="E93" s="26" t="s">
        <v>99</v>
      </c>
      <c r="F93" s="26" t="s">
        <v>76</v>
      </c>
      <c r="G93" s="25">
        <v>11</v>
      </c>
      <c r="H93" s="26">
        <v>1343</v>
      </c>
      <c r="I93" s="26">
        <v>87617</v>
      </c>
      <c r="J93" s="7">
        <f t="shared" si="1"/>
        <v>1.532807560176678</v>
      </c>
    </row>
    <row r="94" spans="1:10">
      <c r="A94" s="6">
        <v>2564</v>
      </c>
      <c r="B94" s="26" t="s">
        <v>99</v>
      </c>
      <c r="C94" s="26" t="s">
        <v>100</v>
      </c>
      <c r="D94" s="26"/>
      <c r="E94" s="26" t="s">
        <v>99</v>
      </c>
      <c r="F94" s="26" t="s">
        <v>77</v>
      </c>
      <c r="G94" s="25">
        <v>11</v>
      </c>
      <c r="H94" s="26">
        <v>413</v>
      </c>
      <c r="I94" s="26">
        <v>54242</v>
      </c>
      <c r="J94" s="7">
        <f t="shared" si="1"/>
        <v>0.76140260314885144</v>
      </c>
    </row>
    <row r="95" spans="1:10">
      <c r="A95" s="6">
        <v>2564</v>
      </c>
      <c r="B95" s="26" t="s">
        <v>99</v>
      </c>
      <c r="C95" s="26" t="s">
        <v>100</v>
      </c>
      <c r="D95" s="26"/>
      <c r="E95" s="26" t="s">
        <v>99</v>
      </c>
      <c r="F95" s="26" t="s">
        <v>78</v>
      </c>
      <c r="G95" s="25">
        <v>11</v>
      </c>
      <c r="H95" s="26">
        <v>649</v>
      </c>
      <c r="I95" s="26">
        <v>93120</v>
      </c>
      <c r="J95" s="7">
        <f t="shared" si="1"/>
        <v>0.69695017182130581</v>
      </c>
    </row>
    <row r="96" spans="1:10">
      <c r="A96" s="6">
        <v>2564</v>
      </c>
      <c r="B96" s="26" t="s">
        <v>99</v>
      </c>
      <c r="C96" s="26" t="s">
        <v>100</v>
      </c>
      <c r="D96" s="26"/>
      <c r="E96" s="26" t="s">
        <v>99</v>
      </c>
      <c r="F96" s="26" t="s">
        <v>79</v>
      </c>
      <c r="G96" s="25">
        <v>11</v>
      </c>
      <c r="H96" s="26">
        <v>3905</v>
      </c>
      <c r="I96" s="26">
        <v>206529</v>
      </c>
      <c r="J96" s="7">
        <f t="shared" si="1"/>
        <v>1.8907756295726024</v>
      </c>
    </row>
    <row r="97" spans="1:10">
      <c r="A97" s="6">
        <v>2564</v>
      </c>
      <c r="B97" s="26" t="s">
        <v>99</v>
      </c>
      <c r="C97" s="26" t="s">
        <v>100</v>
      </c>
      <c r="D97" s="26"/>
      <c r="E97" s="26" t="s">
        <v>99</v>
      </c>
      <c r="F97" s="26" t="s">
        <v>80</v>
      </c>
      <c r="G97" s="25">
        <v>11</v>
      </c>
      <c r="H97" s="26">
        <v>257</v>
      </c>
      <c r="I97" s="26">
        <v>50436</v>
      </c>
      <c r="J97" s="7">
        <f t="shared" si="1"/>
        <v>0.50955666587358239</v>
      </c>
    </row>
    <row r="98" spans="1:10">
      <c r="A98" s="6">
        <v>2564</v>
      </c>
      <c r="B98" s="26" t="s">
        <v>99</v>
      </c>
      <c r="C98" s="26" t="s">
        <v>100</v>
      </c>
      <c r="D98" s="26"/>
      <c r="E98" s="26" t="s">
        <v>99</v>
      </c>
      <c r="F98" s="26" t="s">
        <v>81</v>
      </c>
      <c r="G98" s="25">
        <v>11</v>
      </c>
      <c r="H98" s="26">
        <v>2590</v>
      </c>
      <c r="I98" s="26">
        <v>94995</v>
      </c>
      <c r="J98" s="7">
        <f t="shared" si="1"/>
        <v>2.7264592873309121</v>
      </c>
    </row>
    <row r="99" spans="1:10">
      <c r="A99" s="6">
        <v>2564</v>
      </c>
      <c r="B99" s="26" t="s">
        <v>99</v>
      </c>
      <c r="C99" s="26" t="s">
        <v>100</v>
      </c>
      <c r="D99" s="26"/>
      <c r="E99" s="26" t="s">
        <v>99</v>
      </c>
      <c r="F99" s="26" t="s">
        <v>82</v>
      </c>
      <c r="G99" s="25">
        <v>12</v>
      </c>
      <c r="H99" s="26">
        <v>3152</v>
      </c>
      <c r="I99" s="26">
        <v>236142</v>
      </c>
      <c r="J99" s="7">
        <f t="shared" si="1"/>
        <v>1.3347900839325491</v>
      </c>
    </row>
    <row r="100" spans="1:10">
      <c r="A100" s="6">
        <v>2564</v>
      </c>
      <c r="B100" s="26" t="s">
        <v>99</v>
      </c>
      <c r="C100" s="26" t="s">
        <v>100</v>
      </c>
      <c r="D100" s="26"/>
      <c r="E100" s="26" t="s">
        <v>99</v>
      </c>
      <c r="F100" s="26" t="s">
        <v>83</v>
      </c>
      <c r="G100" s="25">
        <v>12</v>
      </c>
      <c r="H100" s="26">
        <v>379</v>
      </c>
      <c r="I100" s="26">
        <v>55179</v>
      </c>
      <c r="J100" s="7">
        <f t="shared" si="1"/>
        <v>0.68685550662389683</v>
      </c>
    </row>
    <row r="101" spans="1:10">
      <c r="A101" s="6">
        <v>2564</v>
      </c>
      <c r="B101" s="26" t="s">
        <v>99</v>
      </c>
      <c r="C101" s="26" t="s">
        <v>100</v>
      </c>
      <c r="D101" s="26"/>
      <c r="E101" s="26" t="s">
        <v>99</v>
      </c>
      <c r="F101" s="26" t="s">
        <v>84</v>
      </c>
      <c r="G101" s="25">
        <v>12</v>
      </c>
      <c r="H101" s="26">
        <v>1819</v>
      </c>
      <c r="I101" s="26">
        <v>122265</v>
      </c>
      <c r="J101" s="7">
        <f t="shared" si="1"/>
        <v>1.4877520140678036</v>
      </c>
    </row>
    <row r="102" spans="1:10">
      <c r="A102" s="6">
        <v>2564</v>
      </c>
      <c r="B102" s="26" t="s">
        <v>99</v>
      </c>
      <c r="C102" s="26" t="s">
        <v>100</v>
      </c>
      <c r="D102" s="26"/>
      <c r="E102" s="26" t="s">
        <v>99</v>
      </c>
      <c r="F102" s="26" t="s">
        <v>85</v>
      </c>
      <c r="G102" s="25">
        <v>12</v>
      </c>
      <c r="H102" s="26">
        <v>1390</v>
      </c>
      <c r="I102" s="26">
        <v>89863</v>
      </c>
      <c r="J102" s="7">
        <f t="shared" si="1"/>
        <v>1.5467990162803378</v>
      </c>
    </row>
    <row r="103" spans="1:10">
      <c r="A103" s="6">
        <v>2564</v>
      </c>
      <c r="B103" s="26" t="s">
        <v>99</v>
      </c>
      <c r="C103" s="26" t="s">
        <v>100</v>
      </c>
      <c r="D103" s="26"/>
      <c r="E103" s="26" t="s">
        <v>99</v>
      </c>
      <c r="F103" s="26" t="s">
        <v>86</v>
      </c>
      <c r="G103" s="25">
        <v>12</v>
      </c>
      <c r="H103" s="26">
        <v>3098</v>
      </c>
      <c r="I103" s="26">
        <v>101560</v>
      </c>
      <c r="J103" s="7">
        <f t="shared" si="1"/>
        <v>3.0504135486411972</v>
      </c>
    </row>
    <row r="104" spans="1:10">
      <c r="A104" s="6">
        <v>2564</v>
      </c>
      <c r="B104" s="26" t="s">
        <v>99</v>
      </c>
      <c r="C104" s="26" t="s">
        <v>100</v>
      </c>
      <c r="D104" s="26"/>
      <c r="E104" s="26" t="s">
        <v>99</v>
      </c>
      <c r="F104" s="26" t="s">
        <v>87</v>
      </c>
      <c r="G104" s="25">
        <v>12</v>
      </c>
      <c r="H104" s="26">
        <v>714</v>
      </c>
      <c r="I104" s="26">
        <v>62311</v>
      </c>
      <c r="J104" s="7">
        <f t="shared" si="1"/>
        <v>1.1458650960504566</v>
      </c>
    </row>
    <row r="105" spans="1:10">
      <c r="A105" s="8">
        <v>2564</v>
      </c>
      <c r="B105" s="13" t="s">
        <v>99</v>
      </c>
      <c r="C105" s="13" t="s">
        <v>100</v>
      </c>
      <c r="D105" s="13"/>
      <c r="E105" s="13" t="s">
        <v>99</v>
      </c>
      <c r="F105" s="13" t="s">
        <v>88</v>
      </c>
      <c r="G105" s="9">
        <v>12</v>
      </c>
      <c r="H105" s="13">
        <v>1280</v>
      </c>
      <c r="I105" s="13">
        <v>116896</v>
      </c>
      <c r="J105" s="10">
        <f t="shared" si="1"/>
        <v>1.0949904188338353</v>
      </c>
    </row>
    <row r="106" spans="1:10">
      <c r="A106" s="18"/>
      <c r="B106" s="12"/>
      <c r="C106" s="12"/>
      <c r="D106" s="12"/>
      <c r="E106" s="12"/>
      <c r="F106" s="12"/>
    </row>
    <row r="107" spans="1:10">
      <c r="A107" s="18"/>
    </row>
    <row r="108" spans="1:10">
      <c r="A108" s="24" t="s">
        <v>107</v>
      </c>
      <c r="J108" s="1"/>
    </row>
    <row r="109" spans="1:10">
      <c r="A109" s="3">
        <v>2564</v>
      </c>
      <c r="B109" s="4" t="s">
        <v>99</v>
      </c>
      <c r="C109" s="4" t="s">
        <v>100</v>
      </c>
      <c r="D109" s="4" t="s">
        <v>101</v>
      </c>
      <c r="E109" s="4" t="s">
        <v>99</v>
      </c>
      <c r="F109" s="4"/>
      <c r="G109" s="4"/>
      <c r="H109" s="4">
        <f>SUM(H3:H10)</f>
        <v>155813</v>
      </c>
      <c r="I109" s="4">
        <f>SUM(I3:I10)</f>
        <v>9936644</v>
      </c>
      <c r="J109" s="5">
        <f t="shared" ref="J109:J148" si="2">H109*100/I109</f>
        <v>1.5680646302715484</v>
      </c>
    </row>
    <row r="110" spans="1:10">
      <c r="A110" s="6">
        <v>2564</v>
      </c>
      <c r="B110" s="25" t="s">
        <v>0</v>
      </c>
      <c r="C110" s="25" t="s">
        <v>100</v>
      </c>
      <c r="D110" s="25" t="s">
        <v>101</v>
      </c>
      <c r="E110" s="25" t="s">
        <v>99</v>
      </c>
      <c r="F110" s="25"/>
      <c r="G110" s="25"/>
      <c r="H110" s="25">
        <f>SUM(H3:H6)</f>
        <v>149345</v>
      </c>
      <c r="I110" s="25">
        <f>SUM(I3:I6)</f>
        <v>9543527</v>
      </c>
      <c r="J110" s="7">
        <f t="shared" si="2"/>
        <v>1.5648826686402209</v>
      </c>
    </row>
    <row r="111" spans="1:10">
      <c r="A111" s="6">
        <v>2564</v>
      </c>
      <c r="B111" s="25" t="s">
        <v>5</v>
      </c>
      <c r="C111" s="25" t="s">
        <v>100</v>
      </c>
      <c r="D111" s="25" t="s">
        <v>101</v>
      </c>
      <c r="E111" s="25" t="s">
        <v>99</v>
      </c>
      <c r="F111" s="25"/>
      <c r="G111" s="25"/>
      <c r="H111" s="25">
        <f>SUM(H7:H10)</f>
        <v>6468</v>
      </c>
      <c r="I111" s="25">
        <f>SUM(I7:I10)</f>
        <v>393117</v>
      </c>
      <c r="J111" s="7">
        <f t="shared" si="2"/>
        <v>1.6453117010966201</v>
      </c>
    </row>
    <row r="112" spans="1:10">
      <c r="A112" s="6">
        <v>2564</v>
      </c>
      <c r="B112" s="25" t="s">
        <v>99</v>
      </c>
      <c r="C112" s="26" t="s">
        <v>1</v>
      </c>
      <c r="D112" s="25" t="s">
        <v>101</v>
      </c>
      <c r="E112" s="25" t="s">
        <v>99</v>
      </c>
      <c r="F112" s="25"/>
      <c r="G112" s="25"/>
      <c r="H112" s="25">
        <f t="shared" ref="H112:I115" si="3">H3+H7</f>
        <v>138889</v>
      </c>
      <c r="I112" s="25">
        <f t="shared" si="3"/>
        <v>1161514</v>
      </c>
      <c r="J112" s="7">
        <f t="shared" si="2"/>
        <v>11.957582947773338</v>
      </c>
    </row>
    <row r="113" spans="1:10">
      <c r="A113" s="6">
        <v>2564</v>
      </c>
      <c r="B113" s="25" t="s">
        <v>99</v>
      </c>
      <c r="C113" s="26" t="s">
        <v>2</v>
      </c>
      <c r="D113" s="25" t="s">
        <v>101</v>
      </c>
      <c r="E113" s="25" t="s">
        <v>99</v>
      </c>
      <c r="F113" s="25"/>
      <c r="G113" s="25"/>
      <c r="H113" s="25">
        <f t="shared" si="3"/>
        <v>12131</v>
      </c>
      <c r="I113" s="25">
        <f t="shared" si="3"/>
        <v>4069412</v>
      </c>
      <c r="J113" s="7">
        <f t="shared" si="2"/>
        <v>0.29810203538004998</v>
      </c>
    </row>
    <row r="114" spans="1:10">
      <c r="A114" s="6">
        <v>2564</v>
      </c>
      <c r="B114" s="25" t="s">
        <v>99</v>
      </c>
      <c r="C114" s="26" t="s">
        <v>3</v>
      </c>
      <c r="D114" s="25" t="s">
        <v>101</v>
      </c>
      <c r="E114" s="25" t="s">
        <v>99</v>
      </c>
      <c r="F114" s="25"/>
      <c r="G114" s="25"/>
      <c r="H114" s="25">
        <f t="shared" si="3"/>
        <v>4415</v>
      </c>
      <c r="I114" s="25">
        <f t="shared" si="3"/>
        <v>3049812</v>
      </c>
      <c r="J114" s="7">
        <f t="shared" si="2"/>
        <v>0.14476302145837186</v>
      </c>
    </row>
    <row r="115" spans="1:10">
      <c r="A115" s="6">
        <v>2564</v>
      </c>
      <c r="B115" s="25" t="s">
        <v>99</v>
      </c>
      <c r="C115" s="26" t="s">
        <v>4</v>
      </c>
      <c r="D115" s="25" t="s">
        <v>101</v>
      </c>
      <c r="E115" s="25" t="s">
        <v>99</v>
      </c>
      <c r="F115" s="25"/>
      <c r="G115" s="25"/>
      <c r="H115" s="25">
        <f t="shared" si="3"/>
        <v>378</v>
      </c>
      <c r="I115" s="25">
        <f t="shared" si="3"/>
        <v>1655906</v>
      </c>
      <c r="J115" s="7">
        <f t="shared" si="2"/>
        <v>2.2827382713753074E-2</v>
      </c>
    </row>
    <row r="116" spans="1:10">
      <c r="A116" s="6">
        <v>2564</v>
      </c>
      <c r="B116" s="25" t="s">
        <v>99</v>
      </c>
      <c r="C116" s="25" t="s">
        <v>100</v>
      </c>
      <c r="D116" s="26" t="s">
        <v>6</v>
      </c>
      <c r="E116" s="25" t="s">
        <v>99</v>
      </c>
      <c r="F116" s="25"/>
      <c r="G116" s="25"/>
      <c r="H116" s="25">
        <f>H11+H20</f>
        <v>14832</v>
      </c>
      <c r="I116" s="25">
        <f>I11+I20</f>
        <v>1232468</v>
      </c>
      <c r="J116" s="7">
        <f t="shared" si="2"/>
        <v>1.2034389533845908</v>
      </c>
    </row>
    <row r="117" spans="1:10">
      <c r="A117" s="6">
        <v>2564</v>
      </c>
      <c r="B117" s="25" t="s">
        <v>99</v>
      </c>
      <c r="C117" s="25" t="s">
        <v>100</v>
      </c>
      <c r="D117" s="26" t="s">
        <v>8</v>
      </c>
      <c r="E117" s="25" t="s">
        <v>99</v>
      </c>
      <c r="F117" s="25"/>
      <c r="G117" s="25"/>
      <c r="H117" s="25">
        <f>H12+H13+H21+H22</f>
        <v>37396</v>
      </c>
      <c r="I117" s="25">
        <f>I12+I13+I21+I22</f>
        <v>2837680</v>
      </c>
      <c r="J117" s="7">
        <f t="shared" si="2"/>
        <v>1.3178371063685828</v>
      </c>
    </row>
    <row r="118" spans="1:10">
      <c r="A118" s="6">
        <v>2564</v>
      </c>
      <c r="B118" s="25" t="s">
        <v>99</v>
      </c>
      <c r="C118" s="25" t="s">
        <v>100</v>
      </c>
      <c r="D118" s="26" t="s">
        <v>10</v>
      </c>
      <c r="E118" s="25" t="s">
        <v>99</v>
      </c>
      <c r="F118" s="25"/>
      <c r="G118" s="25"/>
      <c r="H118" s="25">
        <f>H14+H15+H23+H24</f>
        <v>19088</v>
      </c>
      <c r="I118" s="25">
        <f>I14+I15+I23+I24</f>
        <v>1482354</v>
      </c>
      <c r="J118" s="7">
        <f t="shared" si="2"/>
        <v>1.2876816199099541</v>
      </c>
    </row>
    <row r="119" spans="1:10">
      <c r="A119" s="6">
        <v>2564</v>
      </c>
      <c r="B119" s="25" t="s">
        <v>99</v>
      </c>
      <c r="C119" s="25" t="s">
        <v>100</v>
      </c>
      <c r="D119" s="26" t="s">
        <v>11</v>
      </c>
      <c r="E119" s="25" t="s">
        <v>99</v>
      </c>
      <c r="F119" s="25"/>
      <c r="G119" s="25"/>
      <c r="H119" s="25">
        <f>H16+H17+H25+H26</f>
        <v>54510</v>
      </c>
      <c r="I119" s="25">
        <f>I16+I17+I25+I26</f>
        <v>2697841</v>
      </c>
      <c r="J119" s="7">
        <f t="shared" si="2"/>
        <v>2.0205045441892238</v>
      </c>
    </row>
    <row r="120" spans="1:10">
      <c r="A120" s="6">
        <v>2564</v>
      </c>
      <c r="B120" s="25" t="s">
        <v>99</v>
      </c>
      <c r="C120" s="25" t="s">
        <v>100</v>
      </c>
      <c r="D120" s="26" t="s">
        <v>12</v>
      </c>
      <c r="E120" s="25" t="s">
        <v>99</v>
      </c>
      <c r="F120" s="25"/>
      <c r="G120" s="25"/>
      <c r="H120" s="25">
        <f>H18+H19+H27+H28</f>
        <v>29986</v>
      </c>
      <c r="I120" s="25">
        <f>I18+I19+I27+I28</f>
        <v>1686302</v>
      </c>
      <c r="J120" s="7">
        <f t="shared" si="2"/>
        <v>1.7782105459164492</v>
      </c>
    </row>
    <row r="121" spans="1:10">
      <c r="A121" s="6">
        <v>2564</v>
      </c>
      <c r="B121" s="25" t="s">
        <v>0</v>
      </c>
      <c r="C121" s="25" t="s">
        <v>100</v>
      </c>
      <c r="D121" s="26" t="s">
        <v>6</v>
      </c>
      <c r="E121" s="25" t="s">
        <v>99</v>
      </c>
      <c r="F121" s="25"/>
      <c r="G121" s="25"/>
      <c r="H121" s="25">
        <f>H11</f>
        <v>11349</v>
      </c>
      <c r="I121" s="25">
        <f>I11</f>
        <v>1150477</v>
      </c>
      <c r="J121" s="7">
        <f t="shared" si="2"/>
        <v>0.9864603985998851</v>
      </c>
    </row>
    <row r="122" spans="1:10">
      <c r="A122" s="6">
        <v>2564</v>
      </c>
      <c r="B122" s="25" t="s">
        <v>0</v>
      </c>
      <c r="C122" s="25" t="s">
        <v>100</v>
      </c>
      <c r="D122" s="26" t="s">
        <v>8</v>
      </c>
      <c r="E122" s="25" t="s">
        <v>99</v>
      </c>
      <c r="F122" s="25"/>
      <c r="G122" s="25"/>
      <c r="H122" s="25">
        <f>H12+H13</f>
        <v>35449</v>
      </c>
      <c r="I122" s="25">
        <f>I12+I13</f>
        <v>2718987</v>
      </c>
      <c r="J122" s="7">
        <f t="shared" si="2"/>
        <v>1.3037576126697186</v>
      </c>
    </row>
    <row r="123" spans="1:10">
      <c r="A123" s="6">
        <v>2564</v>
      </c>
      <c r="B123" s="25" t="s">
        <v>0</v>
      </c>
      <c r="C123" s="25" t="s">
        <v>100</v>
      </c>
      <c r="D123" s="26" t="s">
        <v>10</v>
      </c>
      <c r="E123" s="25" t="s">
        <v>99</v>
      </c>
      <c r="F123" s="25"/>
      <c r="G123" s="25"/>
      <c r="H123" s="25">
        <f>H14+H15</f>
        <v>18995</v>
      </c>
      <c r="I123" s="25">
        <f>I14+I15</f>
        <v>1354293</v>
      </c>
      <c r="J123" s="7">
        <f t="shared" si="2"/>
        <v>1.4025768426773231</v>
      </c>
    </row>
    <row r="124" spans="1:10">
      <c r="A124" s="6">
        <v>2564</v>
      </c>
      <c r="B124" s="25" t="s">
        <v>0</v>
      </c>
      <c r="C124" s="25" t="s">
        <v>100</v>
      </c>
      <c r="D124" s="26" t="s">
        <v>11</v>
      </c>
      <c r="E124" s="25" t="s">
        <v>99</v>
      </c>
      <c r="F124" s="25"/>
      <c r="G124" s="25"/>
      <c r="H124" s="25">
        <f>H16+H17</f>
        <v>54081</v>
      </c>
      <c r="I124" s="25">
        <f>I16+I17</f>
        <v>2664997</v>
      </c>
      <c r="J124" s="7">
        <f t="shared" si="2"/>
        <v>2.0293081005344473</v>
      </c>
    </row>
    <row r="125" spans="1:10">
      <c r="A125" s="6">
        <v>2564</v>
      </c>
      <c r="B125" s="25" t="s">
        <v>0</v>
      </c>
      <c r="C125" s="25" t="s">
        <v>100</v>
      </c>
      <c r="D125" s="26" t="s">
        <v>12</v>
      </c>
      <c r="E125" s="25" t="s">
        <v>99</v>
      </c>
      <c r="F125" s="25"/>
      <c r="G125" s="25"/>
      <c r="H125" s="25">
        <f>H18+H19</f>
        <v>29472</v>
      </c>
      <c r="I125" s="25">
        <f>I18+I19</f>
        <v>1654774</v>
      </c>
      <c r="J125" s="7">
        <f t="shared" si="2"/>
        <v>1.7810287084520302</v>
      </c>
    </row>
    <row r="126" spans="1:10">
      <c r="A126" s="6">
        <v>2564</v>
      </c>
      <c r="B126" s="25" t="s">
        <v>5</v>
      </c>
      <c r="C126" s="25" t="s">
        <v>100</v>
      </c>
      <c r="D126" s="26" t="s">
        <v>6</v>
      </c>
      <c r="E126" s="25" t="s">
        <v>99</v>
      </c>
      <c r="F126" s="25"/>
      <c r="G126" s="25"/>
      <c r="H126" s="25">
        <f>H20</f>
        <v>3483</v>
      </c>
      <c r="I126" s="25">
        <f>I20</f>
        <v>81991</v>
      </c>
      <c r="J126" s="7">
        <f t="shared" si="2"/>
        <v>4.2480272225000304</v>
      </c>
    </row>
    <row r="127" spans="1:10">
      <c r="A127" s="6">
        <v>2564</v>
      </c>
      <c r="B127" s="25" t="s">
        <v>5</v>
      </c>
      <c r="C127" s="25" t="s">
        <v>100</v>
      </c>
      <c r="D127" s="26" t="s">
        <v>8</v>
      </c>
      <c r="E127" s="25" t="s">
        <v>99</v>
      </c>
      <c r="F127" s="25"/>
      <c r="G127" s="25"/>
      <c r="H127" s="25">
        <f>H21+H22</f>
        <v>1947</v>
      </c>
      <c r="I127" s="25">
        <f>I21+I22</f>
        <v>118693</v>
      </c>
      <c r="J127" s="7">
        <f t="shared" si="2"/>
        <v>1.6403663232035588</v>
      </c>
    </row>
    <row r="128" spans="1:10">
      <c r="A128" s="6">
        <v>2564</v>
      </c>
      <c r="B128" s="25" t="s">
        <v>5</v>
      </c>
      <c r="C128" s="25" t="s">
        <v>100</v>
      </c>
      <c r="D128" s="26" t="s">
        <v>10</v>
      </c>
      <c r="E128" s="25" t="s">
        <v>99</v>
      </c>
      <c r="F128" s="25"/>
      <c r="G128" s="25"/>
      <c r="H128" s="25">
        <f>H23+H24</f>
        <v>93</v>
      </c>
      <c r="I128" s="25">
        <f>I23+I24</f>
        <v>128061</v>
      </c>
      <c r="J128" s="7">
        <f t="shared" si="2"/>
        <v>7.2621641249092234E-2</v>
      </c>
    </row>
    <row r="129" spans="1:10">
      <c r="A129" s="6">
        <v>2564</v>
      </c>
      <c r="B129" s="25" t="s">
        <v>5</v>
      </c>
      <c r="C129" s="25" t="s">
        <v>100</v>
      </c>
      <c r="D129" s="26" t="s">
        <v>11</v>
      </c>
      <c r="E129" s="25" t="s">
        <v>99</v>
      </c>
      <c r="F129" s="25"/>
      <c r="G129" s="25"/>
      <c r="H129" s="25">
        <f>H25+H26</f>
        <v>429</v>
      </c>
      <c r="I129" s="25">
        <f>I25+I26</f>
        <v>32844</v>
      </c>
      <c r="J129" s="7">
        <f t="shared" si="2"/>
        <v>1.3061746437705517</v>
      </c>
    </row>
    <row r="130" spans="1:10">
      <c r="A130" s="6">
        <v>2564</v>
      </c>
      <c r="B130" s="25" t="s">
        <v>5</v>
      </c>
      <c r="C130" s="25" t="s">
        <v>100</v>
      </c>
      <c r="D130" s="26" t="s">
        <v>12</v>
      </c>
      <c r="E130" s="25" t="s">
        <v>99</v>
      </c>
      <c r="F130" s="25"/>
      <c r="G130" s="25"/>
      <c r="H130" s="25">
        <f>H27+H28</f>
        <v>514</v>
      </c>
      <c r="I130" s="25">
        <f>I27+I28</f>
        <v>31528</v>
      </c>
      <c r="J130" s="7">
        <f t="shared" si="2"/>
        <v>1.6302968789647299</v>
      </c>
    </row>
    <row r="131" spans="1:10">
      <c r="A131" s="6">
        <v>2564</v>
      </c>
      <c r="B131" s="25" t="s">
        <v>99</v>
      </c>
      <c r="C131" s="25" t="s">
        <v>100</v>
      </c>
      <c r="D131" s="25" t="s">
        <v>101</v>
      </c>
      <c r="E131" s="25" t="s">
        <v>7</v>
      </c>
      <c r="F131" s="25"/>
      <c r="G131" s="25"/>
      <c r="H131" s="25">
        <f>H11+H12+H14+H16+H18+H20+H21+H23+H25+H27</f>
        <v>51168</v>
      </c>
      <c r="I131" s="25">
        <f>I11+I12+I14+I16+I18+I20+I21+I23+I25+I27</f>
        <v>4051891</v>
      </c>
      <c r="J131" s="7">
        <f t="shared" si="2"/>
        <v>1.2628177806362511</v>
      </c>
    </row>
    <row r="132" spans="1:10">
      <c r="A132" s="6">
        <v>2564</v>
      </c>
      <c r="B132" s="25" t="s">
        <v>0</v>
      </c>
      <c r="C132" s="25" t="s">
        <v>100</v>
      </c>
      <c r="D132" s="25" t="s">
        <v>101</v>
      </c>
      <c r="E132" s="25" t="s">
        <v>7</v>
      </c>
      <c r="F132" s="25"/>
      <c r="G132" s="25"/>
      <c r="H132" s="25">
        <f>H11+H12+H14+H16+H18</f>
        <v>45919</v>
      </c>
      <c r="I132" s="25">
        <f>I11+I12+I14+I16+I18</f>
        <v>3873901</v>
      </c>
      <c r="J132" s="7">
        <f t="shared" si="2"/>
        <v>1.1853426300775369</v>
      </c>
    </row>
    <row r="133" spans="1:10">
      <c r="A133" s="6">
        <v>2564</v>
      </c>
      <c r="B133" s="25" t="s">
        <v>5</v>
      </c>
      <c r="C133" s="25" t="s">
        <v>100</v>
      </c>
      <c r="D133" s="25" t="s">
        <v>101</v>
      </c>
      <c r="E133" s="25" t="s">
        <v>7</v>
      </c>
      <c r="F133" s="25"/>
      <c r="G133" s="25"/>
      <c r="H133" s="25">
        <f>H20+H21+H23+H25+H27</f>
        <v>5249</v>
      </c>
      <c r="I133" s="25">
        <f>I20+I21+I23+I25+I27</f>
        <v>177990</v>
      </c>
      <c r="J133" s="7">
        <f t="shared" si="2"/>
        <v>2.9490420810157874</v>
      </c>
    </row>
    <row r="134" spans="1:10">
      <c r="A134" s="6">
        <v>2564</v>
      </c>
      <c r="B134" s="25" t="s">
        <v>99</v>
      </c>
      <c r="C134" s="25" t="s">
        <v>100</v>
      </c>
      <c r="D134" s="25" t="s">
        <v>101</v>
      </c>
      <c r="E134" s="25" t="s">
        <v>9</v>
      </c>
      <c r="F134" s="25"/>
      <c r="G134" s="25"/>
      <c r="H134" s="25">
        <f>H13+H15+H17+H19+H22+H24+H26+H28</f>
        <v>104644</v>
      </c>
      <c r="I134" s="25">
        <f>I13+I15+I17+I19+I22+I24+I26+I28</f>
        <v>5884754</v>
      </c>
      <c r="J134" s="7">
        <f t="shared" si="2"/>
        <v>1.7782221652765775</v>
      </c>
    </row>
    <row r="135" spans="1:10">
      <c r="A135" s="6">
        <v>2564</v>
      </c>
      <c r="B135" s="25" t="s">
        <v>0</v>
      </c>
      <c r="C135" s="25" t="s">
        <v>100</v>
      </c>
      <c r="D135" s="25" t="s">
        <v>101</v>
      </c>
      <c r="E135" s="25" t="s">
        <v>9</v>
      </c>
      <c r="F135" s="25"/>
      <c r="G135" s="25"/>
      <c r="H135" s="25">
        <f>H13+H15+H17+H19</f>
        <v>103427</v>
      </c>
      <c r="I135" s="25">
        <f>I13+I15+I17+I19</f>
        <v>5669627</v>
      </c>
      <c r="J135" s="7">
        <f t="shared" si="2"/>
        <v>1.8242293540650911</v>
      </c>
    </row>
    <row r="136" spans="1:10">
      <c r="A136" s="6">
        <v>2564</v>
      </c>
      <c r="B136" s="25" t="s">
        <v>5</v>
      </c>
      <c r="C136" s="25" t="s">
        <v>100</v>
      </c>
      <c r="D136" s="25" t="s">
        <v>101</v>
      </c>
      <c r="E136" s="25" t="s">
        <v>9</v>
      </c>
      <c r="F136" s="25"/>
      <c r="G136" s="25"/>
      <c r="H136" s="25">
        <f>H22+H24+H26+H28</f>
        <v>1217</v>
      </c>
      <c r="I136" s="25">
        <f>I22+I24+I26+I28</f>
        <v>215127</v>
      </c>
      <c r="J136" s="7">
        <f t="shared" si="2"/>
        <v>0.56571234666034487</v>
      </c>
    </row>
    <row r="137" spans="1:10">
      <c r="A137" s="6">
        <v>2564</v>
      </c>
      <c r="B137" s="25" t="s">
        <v>99</v>
      </c>
      <c r="C137" s="25" t="s">
        <v>100</v>
      </c>
      <c r="D137" s="25"/>
      <c r="E137" s="25" t="s">
        <v>99</v>
      </c>
      <c r="F137" s="25"/>
      <c r="G137" s="27">
        <v>1</v>
      </c>
      <c r="H137" s="25">
        <f>SUMIF($G$29:$G$105,$G137,H$29:H$105)</f>
        <v>5878</v>
      </c>
      <c r="I137" s="25">
        <f>SUMIF($G$29:$G$105,$G137,I$29:I$105)</f>
        <v>658055</v>
      </c>
      <c r="J137" s="7">
        <f t="shared" si="2"/>
        <v>0.89323840712402458</v>
      </c>
    </row>
    <row r="138" spans="1:10">
      <c r="A138" s="6">
        <v>2564</v>
      </c>
      <c r="B138" s="25" t="s">
        <v>99</v>
      </c>
      <c r="C138" s="25" t="s">
        <v>100</v>
      </c>
      <c r="D138" s="25"/>
      <c r="E138" s="25" t="s">
        <v>99</v>
      </c>
      <c r="F138" s="25"/>
      <c r="G138" s="27">
        <v>2</v>
      </c>
      <c r="H138" s="25">
        <f t="shared" ref="H138:I148" si="4">SUMIF($G$29:$G$105,$G138,H$29:H$105)</f>
        <v>8410</v>
      </c>
      <c r="I138" s="25">
        <f t="shared" si="4"/>
        <v>465570</v>
      </c>
      <c r="J138" s="7">
        <f t="shared" si="2"/>
        <v>1.8063878686341475</v>
      </c>
    </row>
    <row r="139" spans="1:10">
      <c r="A139" s="6">
        <v>2564</v>
      </c>
      <c r="B139" s="25" t="s">
        <v>99</v>
      </c>
      <c r="C139" s="25" t="s">
        <v>100</v>
      </c>
      <c r="D139" s="25"/>
      <c r="E139" s="25" t="s">
        <v>99</v>
      </c>
      <c r="F139" s="25"/>
      <c r="G139" s="27">
        <v>3</v>
      </c>
      <c r="H139" s="25">
        <f t="shared" si="4"/>
        <v>5357</v>
      </c>
      <c r="I139" s="25">
        <f t="shared" si="4"/>
        <v>405113</v>
      </c>
      <c r="J139" s="7">
        <f t="shared" si="2"/>
        <v>1.3223470982170407</v>
      </c>
    </row>
    <row r="140" spans="1:10">
      <c r="A140" s="6">
        <v>2564</v>
      </c>
      <c r="B140" s="25" t="s">
        <v>99</v>
      </c>
      <c r="C140" s="25" t="s">
        <v>100</v>
      </c>
      <c r="D140" s="25"/>
      <c r="E140" s="25" t="s">
        <v>99</v>
      </c>
      <c r="F140" s="25"/>
      <c r="G140" s="27">
        <v>4</v>
      </c>
      <c r="H140" s="25">
        <f t="shared" si="4"/>
        <v>11298</v>
      </c>
      <c r="I140" s="25">
        <f t="shared" si="4"/>
        <v>892358</v>
      </c>
      <c r="J140" s="7">
        <f t="shared" si="2"/>
        <v>1.2660837914827905</v>
      </c>
    </row>
    <row r="141" spans="1:10">
      <c r="A141" s="6">
        <v>2564</v>
      </c>
      <c r="B141" s="25" t="s">
        <v>99</v>
      </c>
      <c r="C141" s="25" t="s">
        <v>100</v>
      </c>
      <c r="D141" s="25"/>
      <c r="E141" s="25" t="s">
        <v>99</v>
      </c>
      <c r="F141" s="25"/>
      <c r="G141" s="27">
        <v>5</v>
      </c>
      <c r="H141" s="25">
        <f t="shared" si="4"/>
        <v>13410</v>
      </c>
      <c r="I141" s="25">
        <f t="shared" si="4"/>
        <v>861970</v>
      </c>
      <c r="J141" s="7">
        <f t="shared" si="2"/>
        <v>1.5557385987911412</v>
      </c>
    </row>
    <row r="142" spans="1:10">
      <c r="A142" s="6">
        <v>2564</v>
      </c>
      <c r="B142" s="25" t="s">
        <v>99</v>
      </c>
      <c r="C142" s="25" t="s">
        <v>100</v>
      </c>
      <c r="D142" s="25"/>
      <c r="E142" s="25" t="s">
        <v>99</v>
      </c>
      <c r="F142" s="25"/>
      <c r="G142" s="27">
        <v>6</v>
      </c>
      <c r="H142" s="25">
        <f t="shared" si="4"/>
        <v>12131</v>
      </c>
      <c r="I142" s="25">
        <f t="shared" si="4"/>
        <v>1036970</v>
      </c>
      <c r="J142" s="7">
        <f t="shared" si="2"/>
        <v>1.1698506224866678</v>
      </c>
    </row>
    <row r="143" spans="1:10">
      <c r="A143" s="6">
        <v>2564</v>
      </c>
      <c r="B143" s="25" t="s">
        <v>99</v>
      </c>
      <c r="C143" s="25" t="s">
        <v>100</v>
      </c>
      <c r="D143" s="25"/>
      <c r="E143" s="25" t="s">
        <v>99</v>
      </c>
      <c r="F143" s="25"/>
      <c r="G143" s="27">
        <v>7</v>
      </c>
      <c r="H143" s="25">
        <f t="shared" si="4"/>
        <v>14964</v>
      </c>
      <c r="I143" s="25">
        <f t="shared" si="4"/>
        <v>650082</v>
      </c>
      <c r="J143" s="7">
        <f t="shared" si="2"/>
        <v>2.3018634572253962</v>
      </c>
    </row>
    <row r="144" spans="1:10">
      <c r="A144" s="6">
        <v>2564</v>
      </c>
      <c r="B144" s="25" t="s">
        <v>99</v>
      </c>
      <c r="C144" s="25" t="s">
        <v>100</v>
      </c>
      <c r="D144" s="25"/>
      <c r="E144" s="25" t="s">
        <v>99</v>
      </c>
      <c r="F144" s="25"/>
      <c r="G144" s="27">
        <v>8</v>
      </c>
      <c r="H144" s="25">
        <f t="shared" si="4"/>
        <v>8158</v>
      </c>
      <c r="I144" s="25">
        <f t="shared" si="4"/>
        <v>674977</v>
      </c>
      <c r="J144" s="7">
        <f t="shared" si="2"/>
        <v>1.2086337756693932</v>
      </c>
    </row>
    <row r="145" spans="1:10">
      <c r="A145" s="6">
        <v>2564</v>
      </c>
      <c r="B145" s="25" t="s">
        <v>99</v>
      </c>
      <c r="C145" s="25" t="s">
        <v>100</v>
      </c>
      <c r="D145" s="25"/>
      <c r="E145" s="25" t="s">
        <v>99</v>
      </c>
      <c r="F145" s="25"/>
      <c r="G145" s="27">
        <v>9</v>
      </c>
      <c r="H145" s="25">
        <f t="shared" si="4"/>
        <v>19957</v>
      </c>
      <c r="I145" s="25">
        <f t="shared" si="4"/>
        <v>821634</v>
      </c>
      <c r="J145" s="7">
        <f t="shared" si="2"/>
        <v>2.4289403797798048</v>
      </c>
    </row>
    <row r="146" spans="1:10">
      <c r="A146" s="6">
        <v>2564</v>
      </c>
      <c r="B146" s="25" t="s">
        <v>99</v>
      </c>
      <c r="C146" s="25" t="s">
        <v>100</v>
      </c>
      <c r="D146" s="25"/>
      <c r="E146" s="25" t="s">
        <v>99</v>
      </c>
      <c r="F146" s="25"/>
      <c r="G146" s="27">
        <v>10</v>
      </c>
      <c r="H146" s="25">
        <f t="shared" si="4"/>
        <v>11430</v>
      </c>
      <c r="I146" s="25">
        <f t="shared" si="4"/>
        <v>551151</v>
      </c>
      <c r="J146" s="7">
        <f t="shared" si="2"/>
        <v>2.0738418328189554</v>
      </c>
    </row>
    <row r="147" spans="1:10">
      <c r="A147" s="6">
        <v>2564</v>
      </c>
      <c r="B147" s="25" t="s">
        <v>99</v>
      </c>
      <c r="C147" s="25" t="s">
        <v>100</v>
      </c>
      <c r="D147" s="25"/>
      <c r="E147" s="25" t="s">
        <v>99</v>
      </c>
      <c r="F147" s="25"/>
      <c r="G147" s="27">
        <v>11</v>
      </c>
      <c r="H147" s="25">
        <f t="shared" si="4"/>
        <v>18154</v>
      </c>
      <c r="I147" s="25">
        <f t="shared" si="4"/>
        <v>902086</v>
      </c>
      <c r="J147" s="7">
        <f t="shared" si="2"/>
        <v>2.0124467068550005</v>
      </c>
    </row>
    <row r="148" spans="1:10">
      <c r="A148" s="8">
        <v>2564</v>
      </c>
      <c r="B148" s="9" t="s">
        <v>99</v>
      </c>
      <c r="C148" s="9" t="s">
        <v>100</v>
      </c>
      <c r="D148" s="9"/>
      <c r="E148" s="9" t="s">
        <v>99</v>
      </c>
      <c r="F148" s="9"/>
      <c r="G148" s="16">
        <v>12</v>
      </c>
      <c r="H148" s="9">
        <f t="shared" si="4"/>
        <v>11832</v>
      </c>
      <c r="I148" s="9">
        <f t="shared" si="4"/>
        <v>784216</v>
      </c>
      <c r="J148" s="10">
        <f t="shared" si="2"/>
        <v>1.5087679924918644</v>
      </c>
    </row>
  </sheetData>
  <sheetProtection algorithmName="SHA-512" hashValue="qFQcy/w+7X+HdOmDg7Ky8Qz9CFV6zosTkdAN9Zx+Gyw5EukNB/LeMAhv63RIYPB1iJjH5Ka4GF2/TFzcbAwEPQ==" saltValue="BKRgLpw1M6XuF5uRN6ThrQ==" spinCount="100000" sheet="1" objects="1" scenarios="1"/>
  <pageMargins left="0.7" right="0.7" top="0.75" bottom="0.75" header="0.3" footer="0.3"/>
  <ignoredErrors>
    <ignoredError sqref="H109:H111 I109:I11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2"/>
  <sheetViews>
    <sheetView workbookViewId="0">
      <pane ySplit="2" topLeftCell="A3" activePane="bottomLeft" state="frozen"/>
      <selection pane="bottomLeft" activeCell="A2" sqref="A2"/>
    </sheetView>
  </sheetViews>
  <sheetFormatPr defaultColWidth="9.140625" defaultRowHeight="12.75"/>
  <cols>
    <col min="1" max="1" width="10.5703125" style="2" customWidth="1"/>
    <col min="2" max="2" width="9.140625" style="2" customWidth="1"/>
    <col min="3" max="3" width="14.28515625" style="2" customWidth="1"/>
    <col min="4" max="4" width="21.42578125" style="2" customWidth="1"/>
    <col min="5" max="5" width="17" style="2" customWidth="1"/>
    <col min="6" max="6" width="11.5703125" style="2" customWidth="1"/>
    <col min="7" max="7" width="37" style="2" customWidth="1"/>
    <col min="8" max="8" width="23.5703125" style="2" customWidth="1"/>
    <col min="9" max="9" width="23.28515625" style="2" customWidth="1"/>
    <col min="10" max="16384" width="9.140625" style="2"/>
  </cols>
  <sheetData>
    <row r="1" spans="1:9">
      <c r="A1" s="21" t="s">
        <v>106</v>
      </c>
    </row>
    <row r="2" spans="1:9">
      <c r="A2" s="2" t="s">
        <v>89</v>
      </c>
      <c r="B2" s="2" t="s">
        <v>90</v>
      </c>
      <c r="C2" s="2" t="s">
        <v>91</v>
      </c>
      <c r="D2" s="2" t="s">
        <v>92</v>
      </c>
      <c r="E2" s="2" t="s">
        <v>93</v>
      </c>
      <c r="F2" s="2" t="s">
        <v>95</v>
      </c>
      <c r="G2" s="2" t="s">
        <v>102</v>
      </c>
      <c r="H2" s="2" t="s">
        <v>104</v>
      </c>
      <c r="I2" s="1" t="s">
        <v>106</v>
      </c>
    </row>
    <row r="3" spans="1:9">
      <c r="A3" s="3">
        <v>2564</v>
      </c>
      <c r="B3" s="4" t="s">
        <v>99</v>
      </c>
      <c r="C3" s="4" t="s">
        <v>100</v>
      </c>
      <c r="D3" s="4" t="s">
        <v>101</v>
      </c>
      <c r="E3" s="4" t="s">
        <v>99</v>
      </c>
      <c r="F3" s="4"/>
      <c r="G3" s="4">
        <v>155813</v>
      </c>
      <c r="H3" s="4">
        <v>9936644</v>
      </c>
      <c r="I3" s="5">
        <f>G3*100/H3</f>
        <v>1.5680646302715484</v>
      </c>
    </row>
    <row r="4" spans="1:9">
      <c r="A4" s="6">
        <v>2564</v>
      </c>
      <c r="B4" s="2" t="s">
        <v>0</v>
      </c>
      <c r="C4" s="2" t="s">
        <v>100</v>
      </c>
      <c r="D4" s="2" t="s">
        <v>101</v>
      </c>
      <c r="E4" s="2" t="s">
        <v>99</v>
      </c>
      <c r="G4" s="2">
        <v>149345</v>
      </c>
      <c r="H4" s="2">
        <v>9543527</v>
      </c>
      <c r="I4" s="7">
        <f t="shared" ref="I4:I42" si="0">G4*100/H4</f>
        <v>1.5648826686402209</v>
      </c>
    </row>
    <row r="5" spans="1:9">
      <c r="A5" s="8">
        <v>2564</v>
      </c>
      <c r="B5" s="9" t="s">
        <v>5</v>
      </c>
      <c r="C5" s="9" t="s">
        <v>100</v>
      </c>
      <c r="D5" s="9" t="s">
        <v>101</v>
      </c>
      <c r="E5" s="9" t="s">
        <v>99</v>
      </c>
      <c r="F5" s="9"/>
      <c r="G5" s="9">
        <v>6468</v>
      </c>
      <c r="H5" s="9">
        <v>393117</v>
      </c>
      <c r="I5" s="10">
        <f t="shared" si="0"/>
        <v>1.6453117010966201</v>
      </c>
    </row>
    <row r="6" spans="1:9">
      <c r="A6" s="3">
        <v>2564</v>
      </c>
      <c r="B6" s="4" t="s">
        <v>99</v>
      </c>
      <c r="C6" s="11" t="s">
        <v>1</v>
      </c>
      <c r="D6" s="4" t="s">
        <v>101</v>
      </c>
      <c r="E6" s="4" t="s">
        <v>99</v>
      </c>
      <c r="F6" s="4"/>
      <c r="G6" s="4">
        <v>138889</v>
      </c>
      <c r="H6" s="4">
        <v>1161514</v>
      </c>
      <c r="I6" s="5">
        <f t="shared" si="0"/>
        <v>11.957582947773338</v>
      </c>
    </row>
    <row r="7" spans="1:9">
      <c r="A7" s="6">
        <v>2564</v>
      </c>
      <c r="B7" s="2" t="s">
        <v>99</v>
      </c>
      <c r="C7" s="12" t="s">
        <v>2</v>
      </c>
      <c r="D7" s="2" t="s">
        <v>101</v>
      </c>
      <c r="E7" s="2" t="s">
        <v>99</v>
      </c>
      <c r="G7" s="2">
        <v>12131</v>
      </c>
      <c r="H7" s="2">
        <v>4069412</v>
      </c>
      <c r="I7" s="7">
        <f t="shared" si="0"/>
        <v>0.29810203538004998</v>
      </c>
    </row>
    <row r="8" spans="1:9">
      <c r="A8" s="6">
        <v>2564</v>
      </c>
      <c r="B8" s="2" t="s">
        <v>99</v>
      </c>
      <c r="C8" s="12" t="s">
        <v>3</v>
      </c>
      <c r="D8" s="2" t="s">
        <v>101</v>
      </c>
      <c r="E8" s="2" t="s">
        <v>99</v>
      </c>
      <c r="G8" s="2">
        <v>4415</v>
      </c>
      <c r="H8" s="2">
        <v>3049812</v>
      </c>
      <c r="I8" s="7">
        <f t="shared" si="0"/>
        <v>0.14476302145837186</v>
      </c>
    </row>
    <row r="9" spans="1:9">
      <c r="A9" s="8">
        <v>2564</v>
      </c>
      <c r="B9" s="9" t="s">
        <v>99</v>
      </c>
      <c r="C9" s="13" t="s">
        <v>4</v>
      </c>
      <c r="D9" s="9" t="s">
        <v>101</v>
      </c>
      <c r="E9" s="9" t="s">
        <v>99</v>
      </c>
      <c r="F9" s="9"/>
      <c r="G9" s="9">
        <v>378</v>
      </c>
      <c r="H9" s="9">
        <v>1655906</v>
      </c>
      <c r="I9" s="10">
        <f t="shared" si="0"/>
        <v>2.2827382713753074E-2</v>
      </c>
    </row>
    <row r="10" spans="1:9">
      <c r="A10" s="3">
        <v>2564</v>
      </c>
      <c r="B10" s="4" t="s">
        <v>99</v>
      </c>
      <c r="C10" s="4" t="s">
        <v>100</v>
      </c>
      <c r="D10" s="11" t="s">
        <v>6</v>
      </c>
      <c r="E10" s="4" t="s">
        <v>99</v>
      </c>
      <c r="F10" s="4"/>
      <c r="G10" s="4">
        <v>14832</v>
      </c>
      <c r="H10" s="4">
        <v>1232468</v>
      </c>
      <c r="I10" s="5">
        <f t="shared" si="0"/>
        <v>1.2034389533845908</v>
      </c>
    </row>
    <row r="11" spans="1:9">
      <c r="A11" s="6">
        <v>2564</v>
      </c>
      <c r="B11" s="2" t="s">
        <v>99</v>
      </c>
      <c r="C11" s="2" t="s">
        <v>100</v>
      </c>
      <c r="D11" s="12" t="s">
        <v>8</v>
      </c>
      <c r="E11" s="2" t="s">
        <v>99</v>
      </c>
      <c r="G11" s="2">
        <v>37396</v>
      </c>
      <c r="H11" s="2">
        <v>2837680</v>
      </c>
      <c r="I11" s="7">
        <f t="shared" si="0"/>
        <v>1.3178371063685828</v>
      </c>
    </row>
    <row r="12" spans="1:9">
      <c r="A12" s="6">
        <v>2564</v>
      </c>
      <c r="B12" s="2" t="s">
        <v>99</v>
      </c>
      <c r="C12" s="2" t="s">
        <v>100</v>
      </c>
      <c r="D12" s="12" t="s">
        <v>10</v>
      </c>
      <c r="E12" s="2" t="s">
        <v>99</v>
      </c>
      <c r="G12" s="2">
        <v>19088</v>
      </c>
      <c r="H12" s="2">
        <v>1482354</v>
      </c>
      <c r="I12" s="7">
        <f t="shared" si="0"/>
        <v>1.2876816199099541</v>
      </c>
    </row>
    <row r="13" spans="1:9">
      <c r="A13" s="6">
        <v>2564</v>
      </c>
      <c r="B13" s="2" t="s">
        <v>99</v>
      </c>
      <c r="C13" s="2" t="s">
        <v>100</v>
      </c>
      <c r="D13" s="12" t="s">
        <v>11</v>
      </c>
      <c r="E13" s="2" t="s">
        <v>99</v>
      </c>
      <c r="G13" s="2">
        <v>54510</v>
      </c>
      <c r="H13" s="2">
        <v>2697841</v>
      </c>
      <c r="I13" s="7">
        <f t="shared" si="0"/>
        <v>2.0205045441892238</v>
      </c>
    </row>
    <row r="14" spans="1:9">
      <c r="A14" s="8">
        <v>2564</v>
      </c>
      <c r="B14" s="9" t="s">
        <v>99</v>
      </c>
      <c r="C14" s="9" t="s">
        <v>100</v>
      </c>
      <c r="D14" s="13" t="s">
        <v>12</v>
      </c>
      <c r="E14" s="9" t="s">
        <v>99</v>
      </c>
      <c r="F14" s="9"/>
      <c r="G14" s="9">
        <v>29986</v>
      </c>
      <c r="H14" s="9">
        <v>1686302</v>
      </c>
      <c r="I14" s="10">
        <f t="shared" si="0"/>
        <v>1.7782105459164492</v>
      </c>
    </row>
    <row r="15" spans="1:9">
      <c r="A15" s="3">
        <v>2564</v>
      </c>
      <c r="B15" s="4" t="s">
        <v>0</v>
      </c>
      <c r="C15" s="4" t="s">
        <v>100</v>
      </c>
      <c r="D15" s="11" t="s">
        <v>6</v>
      </c>
      <c r="E15" s="4" t="s">
        <v>99</v>
      </c>
      <c r="F15" s="4"/>
      <c r="G15" s="4">
        <v>11349</v>
      </c>
      <c r="H15" s="4">
        <v>1150477</v>
      </c>
      <c r="I15" s="5">
        <f t="shared" si="0"/>
        <v>0.9864603985998851</v>
      </c>
    </row>
    <row r="16" spans="1:9">
      <c r="A16" s="6">
        <v>2564</v>
      </c>
      <c r="B16" s="2" t="s">
        <v>0</v>
      </c>
      <c r="C16" s="2" t="s">
        <v>100</v>
      </c>
      <c r="D16" s="12" t="s">
        <v>8</v>
      </c>
      <c r="E16" s="2" t="s">
        <v>99</v>
      </c>
      <c r="G16" s="2">
        <v>35449</v>
      </c>
      <c r="H16" s="2">
        <v>2718987</v>
      </c>
      <c r="I16" s="7">
        <f t="shared" si="0"/>
        <v>1.3037576126697186</v>
      </c>
    </row>
    <row r="17" spans="1:9">
      <c r="A17" s="6">
        <v>2564</v>
      </c>
      <c r="B17" s="2" t="s">
        <v>0</v>
      </c>
      <c r="C17" s="2" t="s">
        <v>100</v>
      </c>
      <c r="D17" s="12" t="s">
        <v>10</v>
      </c>
      <c r="E17" s="2" t="s">
        <v>99</v>
      </c>
      <c r="G17" s="2">
        <v>18995</v>
      </c>
      <c r="H17" s="2">
        <v>1354293</v>
      </c>
      <c r="I17" s="7">
        <f t="shared" si="0"/>
        <v>1.4025768426773231</v>
      </c>
    </row>
    <row r="18" spans="1:9">
      <c r="A18" s="6">
        <v>2564</v>
      </c>
      <c r="B18" s="2" t="s">
        <v>0</v>
      </c>
      <c r="C18" s="2" t="s">
        <v>100</v>
      </c>
      <c r="D18" s="12" t="s">
        <v>11</v>
      </c>
      <c r="E18" s="2" t="s">
        <v>99</v>
      </c>
      <c r="G18" s="2">
        <v>54081</v>
      </c>
      <c r="H18" s="2">
        <v>2664997</v>
      </c>
      <c r="I18" s="7">
        <f t="shared" si="0"/>
        <v>2.0293081005344473</v>
      </c>
    </row>
    <row r="19" spans="1:9">
      <c r="A19" s="8">
        <v>2564</v>
      </c>
      <c r="B19" s="9" t="s">
        <v>0</v>
      </c>
      <c r="C19" s="9" t="s">
        <v>100</v>
      </c>
      <c r="D19" s="13" t="s">
        <v>12</v>
      </c>
      <c r="E19" s="9" t="s">
        <v>99</v>
      </c>
      <c r="F19" s="9"/>
      <c r="G19" s="9">
        <v>29472</v>
      </c>
      <c r="H19" s="9">
        <v>1654774</v>
      </c>
      <c r="I19" s="10">
        <f t="shared" si="0"/>
        <v>1.7810287084520302</v>
      </c>
    </row>
    <row r="20" spans="1:9">
      <c r="A20" s="3">
        <v>2564</v>
      </c>
      <c r="B20" s="4" t="s">
        <v>5</v>
      </c>
      <c r="C20" s="4" t="s">
        <v>100</v>
      </c>
      <c r="D20" s="11" t="s">
        <v>6</v>
      </c>
      <c r="E20" s="4" t="s">
        <v>99</v>
      </c>
      <c r="F20" s="4"/>
      <c r="G20" s="4">
        <v>3483</v>
      </c>
      <c r="H20" s="4">
        <v>81991</v>
      </c>
      <c r="I20" s="5">
        <f t="shared" si="0"/>
        <v>4.2480272225000304</v>
      </c>
    </row>
    <row r="21" spans="1:9">
      <c r="A21" s="6">
        <v>2564</v>
      </c>
      <c r="B21" s="2" t="s">
        <v>5</v>
      </c>
      <c r="C21" s="2" t="s">
        <v>100</v>
      </c>
      <c r="D21" s="12" t="s">
        <v>8</v>
      </c>
      <c r="E21" s="2" t="s">
        <v>99</v>
      </c>
      <c r="G21" s="2">
        <v>1947</v>
      </c>
      <c r="H21" s="2">
        <v>118693</v>
      </c>
      <c r="I21" s="7">
        <f t="shared" si="0"/>
        <v>1.6403663232035588</v>
      </c>
    </row>
    <row r="22" spans="1:9">
      <c r="A22" s="6">
        <v>2564</v>
      </c>
      <c r="B22" s="2" t="s">
        <v>5</v>
      </c>
      <c r="C22" s="2" t="s">
        <v>100</v>
      </c>
      <c r="D22" s="12" t="s">
        <v>10</v>
      </c>
      <c r="E22" s="2" t="s">
        <v>99</v>
      </c>
      <c r="G22" s="2">
        <v>93</v>
      </c>
      <c r="H22" s="2">
        <v>128061</v>
      </c>
      <c r="I22" s="7">
        <f t="shared" si="0"/>
        <v>7.2621641249092234E-2</v>
      </c>
    </row>
    <row r="23" spans="1:9">
      <c r="A23" s="6">
        <v>2564</v>
      </c>
      <c r="B23" s="2" t="s">
        <v>5</v>
      </c>
      <c r="C23" s="2" t="s">
        <v>100</v>
      </c>
      <c r="D23" s="12" t="s">
        <v>11</v>
      </c>
      <c r="E23" s="2" t="s">
        <v>99</v>
      </c>
      <c r="G23" s="2">
        <v>429</v>
      </c>
      <c r="H23" s="2">
        <v>32844</v>
      </c>
      <c r="I23" s="7">
        <f t="shared" si="0"/>
        <v>1.3061746437705517</v>
      </c>
    </row>
    <row r="24" spans="1:9">
      <c r="A24" s="8">
        <v>2564</v>
      </c>
      <c r="B24" s="9" t="s">
        <v>5</v>
      </c>
      <c r="C24" s="9" t="s">
        <v>100</v>
      </c>
      <c r="D24" s="13" t="s">
        <v>12</v>
      </c>
      <c r="E24" s="9" t="s">
        <v>99</v>
      </c>
      <c r="F24" s="9"/>
      <c r="G24" s="9">
        <v>514</v>
      </c>
      <c r="H24" s="9">
        <v>31528</v>
      </c>
      <c r="I24" s="10">
        <f t="shared" si="0"/>
        <v>1.6302968789647299</v>
      </c>
    </row>
    <row r="25" spans="1:9">
      <c r="A25" s="3">
        <v>2564</v>
      </c>
      <c r="B25" s="4" t="s">
        <v>99</v>
      </c>
      <c r="C25" s="4" t="s">
        <v>100</v>
      </c>
      <c r="D25" s="4" t="s">
        <v>101</v>
      </c>
      <c r="E25" s="4" t="s">
        <v>7</v>
      </c>
      <c r="F25" s="4"/>
      <c r="G25" s="4">
        <v>51168</v>
      </c>
      <c r="H25" s="4">
        <v>4051891</v>
      </c>
      <c r="I25" s="5">
        <f t="shared" si="0"/>
        <v>1.2628177806362511</v>
      </c>
    </row>
    <row r="26" spans="1:9">
      <c r="A26" s="6">
        <v>2564</v>
      </c>
      <c r="B26" s="2" t="s">
        <v>0</v>
      </c>
      <c r="C26" s="2" t="s">
        <v>100</v>
      </c>
      <c r="D26" s="2" t="s">
        <v>101</v>
      </c>
      <c r="E26" s="2" t="s">
        <v>7</v>
      </c>
      <c r="G26" s="2">
        <v>45919</v>
      </c>
      <c r="H26" s="2">
        <v>3873901</v>
      </c>
      <c r="I26" s="7">
        <f t="shared" si="0"/>
        <v>1.1853426300775369</v>
      </c>
    </row>
    <row r="27" spans="1:9">
      <c r="A27" s="8">
        <v>2564</v>
      </c>
      <c r="B27" s="9" t="s">
        <v>5</v>
      </c>
      <c r="C27" s="9" t="s">
        <v>100</v>
      </c>
      <c r="D27" s="9" t="s">
        <v>101</v>
      </c>
      <c r="E27" s="9" t="s">
        <v>7</v>
      </c>
      <c r="F27" s="9"/>
      <c r="G27" s="9">
        <v>5249</v>
      </c>
      <c r="H27" s="9">
        <v>177990</v>
      </c>
      <c r="I27" s="10">
        <f t="shared" si="0"/>
        <v>2.9490420810157874</v>
      </c>
    </row>
    <row r="28" spans="1:9">
      <c r="A28" s="3">
        <v>2564</v>
      </c>
      <c r="B28" s="4" t="s">
        <v>99</v>
      </c>
      <c r="C28" s="4" t="s">
        <v>100</v>
      </c>
      <c r="D28" s="4" t="s">
        <v>101</v>
      </c>
      <c r="E28" s="4" t="s">
        <v>9</v>
      </c>
      <c r="F28" s="4"/>
      <c r="G28" s="4">
        <v>104644</v>
      </c>
      <c r="H28" s="4">
        <v>5884754</v>
      </c>
      <c r="I28" s="5">
        <f t="shared" si="0"/>
        <v>1.7782221652765775</v>
      </c>
    </row>
    <row r="29" spans="1:9">
      <c r="A29" s="6">
        <v>2564</v>
      </c>
      <c r="B29" s="2" t="s">
        <v>0</v>
      </c>
      <c r="C29" s="2" t="s">
        <v>100</v>
      </c>
      <c r="D29" s="2" t="s">
        <v>101</v>
      </c>
      <c r="E29" s="2" t="s">
        <v>9</v>
      </c>
      <c r="G29" s="2">
        <v>103427</v>
      </c>
      <c r="H29" s="2">
        <v>5669627</v>
      </c>
      <c r="I29" s="7">
        <f t="shared" si="0"/>
        <v>1.8242293540650911</v>
      </c>
    </row>
    <row r="30" spans="1:9">
      <c r="A30" s="8">
        <v>2564</v>
      </c>
      <c r="B30" s="9" t="s">
        <v>5</v>
      </c>
      <c r="C30" s="9" t="s">
        <v>100</v>
      </c>
      <c r="D30" s="9" t="s">
        <v>101</v>
      </c>
      <c r="E30" s="9" t="s">
        <v>9</v>
      </c>
      <c r="F30" s="9"/>
      <c r="G30" s="9">
        <v>1217</v>
      </c>
      <c r="H30" s="9">
        <v>215127</v>
      </c>
      <c r="I30" s="10">
        <f t="shared" si="0"/>
        <v>0.56571234666034487</v>
      </c>
    </row>
    <row r="31" spans="1:9">
      <c r="A31" s="3">
        <v>2564</v>
      </c>
      <c r="B31" s="4" t="s">
        <v>99</v>
      </c>
      <c r="C31" s="4" t="s">
        <v>100</v>
      </c>
      <c r="D31" s="4"/>
      <c r="E31" s="4" t="s">
        <v>99</v>
      </c>
      <c r="F31" s="14">
        <v>1</v>
      </c>
      <c r="G31" s="4">
        <v>5878</v>
      </c>
      <c r="H31" s="4">
        <v>658055</v>
      </c>
      <c r="I31" s="5">
        <f t="shared" si="0"/>
        <v>0.89323840712402458</v>
      </c>
    </row>
    <row r="32" spans="1:9">
      <c r="A32" s="6">
        <v>2564</v>
      </c>
      <c r="B32" s="2" t="s">
        <v>99</v>
      </c>
      <c r="C32" s="2" t="s">
        <v>100</v>
      </c>
      <c r="E32" s="2" t="s">
        <v>99</v>
      </c>
      <c r="F32" s="15">
        <v>2</v>
      </c>
      <c r="G32" s="2">
        <v>8410</v>
      </c>
      <c r="H32" s="2">
        <v>465570</v>
      </c>
      <c r="I32" s="7">
        <f t="shared" si="0"/>
        <v>1.8063878686341475</v>
      </c>
    </row>
    <row r="33" spans="1:9">
      <c r="A33" s="6">
        <v>2564</v>
      </c>
      <c r="B33" s="2" t="s">
        <v>99</v>
      </c>
      <c r="C33" s="2" t="s">
        <v>100</v>
      </c>
      <c r="E33" s="2" t="s">
        <v>99</v>
      </c>
      <c r="F33" s="15">
        <v>3</v>
      </c>
      <c r="G33" s="2">
        <v>5357</v>
      </c>
      <c r="H33" s="2">
        <v>405113</v>
      </c>
      <c r="I33" s="7">
        <f t="shared" si="0"/>
        <v>1.3223470982170407</v>
      </c>
    </row>
    <row r="34" spans="1:9">
      <c r="A34" s="6">
        <v>2564</v>
      </c>
      <c r="B34" s="2" t="s">
        <v>99</v>
      </c>
      <c r="C34" s="2" t="s">
        <v>100</v>
      </c>
      <c r="E34" s="2" t="s">
        <v>99</v>
      </c>
      <c r="F34" s="15">
        <v>4</v>
      </c>
      <c r="G34" s="2">
        <v>11298</v>
      </c>
      <c r="H34" s="2">
        <v>892358</v>
      </c>
      <c r="I34" s="7">
        <f t="shared" si="0"/>
        <v>1.2660837914827905</v>
      </c>
    </row>
    <row r="35" spans="1:9">
      <c r="A35" s="6">
        <v>2564</v>
      </c>
      <c r="B35" s="2" t="s">
        <v>99</v>
      </c>
      <c r="C35" s="2" t="s">
        <v>100</v>
      </c>
      <c r="E35" s="2" t="s">
        <v>99</v>
      </c>
      <c r="F35" s="15">
        <v>5</v>
      </c>
      <c r="G35" s="2">
        <v>13410</v>
      </c>
      <c r="H35" s="2">
        <v>861970</v>
      </c>
      <c r="I35" s="7">
        <f t="shared" si="0"/>
        <v>1.5557385987911412</v>
      </c>
    </row>
    <row r="36" spans="1:9">
      <c r="A36" s="6">
        <v>2564</v>
      </c>
      <c r="B36" s="2" t="s">
        <v>99</v>
      </c>
      <c r="C36" s="2" t="s">
        <v>100</v>
      </c>
      <c r="E36" s="2" t="s">
        <v>99</v>
      </c>
      <c r="F36" s="15">
        <v>6</v>
      </c>
      <c r="G36" s="2">
        <v>12131</v>
      </c>
      <c r="H36" s="2">
        <v>1036970</v>
      </c>
      <c r="I36" s="7">
        <f t="shared" si="0"/>
        <v>1.1698506224866678</v>
      </c>
    </row>
    <row r="37" spans="1:9">
      <c r="A37" s="6">
        <v>2564</v>
      </c>
      <c r="B37" s="2" t="s">
        <v>99</v>
      </c>
      <c r="C37" s="2" t="s">
        <v>100</v>
      </c>
      <c r="E37" s="2" t="s">
        <v>99</v>
      </c>
      <c r="F37" s="15">
        <v>7</v>
      </c>
      <c r="G37" s="2">
        <v>14964</v>
      </c>
      <c r="H37" s="2">
        <v>650082</v>
      </c>
      <c r="I37" s="7">
        <f t="shared" si="0"/>
        <v>2.3018634572253962</v>
      </c>
    </row>
    <row r="38" spans="1:9">
      <c r="A38" s="6">
        <v>2564</v>
      </c>
      <c r="B38" s="2" t="s">
        <v>99</v>
      </c>
      <c r="C38" s="2" t="s">
        <v>100</v>
      </c>
      <c r="E38" s="2" t="s">
        <v>99</v>
      </c>
      <c r="F38" s="15">
        <v>8</v>
      </c>
      <c r="G38" s="2">
        <v>8158</v>
      </c>
      <c r="H38" s="2">
        <v>674977</v>
      </c>
      <c r="I38" s="7">
        <f t="shared" si="0"/>
        <v>1.2086337756693932</v>
      </c>
    </row>
    <row r="39" spans="1:9">
      <c r="A39" s="6">
        <v>2564</v>
      </c>
      <c r="B39" s="2" t="s">
        <v>99</v>
      </c>
      <c r="C39" s="2" t="s">
        <v>100</v>
      </c>
      <c r="E39" s="2" t="s">
        <v>99</v>
      </c>
      <c r="F39" s="15">
        <v>9</v>
      </c>
      <c r="G39" s="2">
        <v>19957</v>
      </c>
      <c r="H39" s="2">
        <v>821634</v>
      </c>
      <c r="I39" s="7">
        <f t="shared" si="0"/>
        <v>2.4289403797798048</v>
      </c>
    </row>
    <row r="40" spans="1:9">
      <c r="A40" s="6">
        <v>2564</v>
      </c>
      <c r="B40" s="2" t="s">
        <v>99</v>
      </c>
      <c r="C40" s="2" t="s">
        <v>100</v>
      </c>
      <c r="E40" s="2" t="s">
        <v>99</v>
      </c>
      <c r="F40" s="15">
        <v>10</v>
      </c>
      <c r="G40" s="2">
        <v>11430</v>
      </c>
      <c r="H40" s="2">
        <v>551151</v>
      </c>
      <c r="I40" s="7">
        <f t="shared" si="0"/>
        <v>2.0738418328189554</v>
      </c>
    </row>
    <row r="41" spans="1:9">
      <c r="A41" s="6">
        <v>2564</v>
      </c>
      <c r="B41" s="2" t="s">
        <v>99</v>
      </c>
      <c r="C41" s="2" t="s">
        <v>100</v>
      </c>
      <c r="E41" s="2" t="s">
        <v>99</v>
      </c>
      <c r="F41" s="15">
        <v>11</v>
      </c>
      <c r="G41" s="2">
        <v>18154</v>
      </c>
      <c r="H41" s="2">
        <v>902086</v>
      </c>
      <c r="I41" s="7">
        <f t="shared" si="0"/>
        <v>2.0124467068550005</v>
      </c>
    </row>
    <row r="42" spans="1:9">
      <c r="A42" s="8">
        <v>2564</v>
      </c>
      <c r="B42" s="9" t="s">
        <v>99</v>
      </c>
      <c r="C42" s="9" t="s">
        <v>100</v>
      </c>
      <c r="D42" s="9"/>
      <c r="E42" s="9" t="s">
        <v>99</v>
      </c>
      <c r="F42" s="16">
        <v>12</v>
      </c>
      <c r="G42" s="9">
        <v>11832</v>
      </c>
      <c r="H42" s="9">
        <v>784216</v>
      </c>
      <c r="I42" s="10">
        <f t="shared" si="0"/>
        <v>1.5087679924918644</v>
      </c>
    </row>
  </sheetData>
  <sheetProtection algorithmName="SHA-512" hashValue="O6LIpNlgWGapxDHata2kBZ0i7jnOLS8co4j0Kpn/W9RiArm2CvO+EviZMSTykFNqlD0Ux3b9Tllt/ZkbXpHnvQ==" saltValue="suzXldObWKiOmTvjhgKL9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defaultColWidth="9.140625" defaultRowHeight="12.75"/>
  <cols>
    <col min="1" max="1" width="27.42578125" style="2" customWidth="1"/>
    <col min="2" max="16384" width="9.140625" style="2"/>
  </cols>
  <sheetData>
    <row r="1" spans="1:1">
      <c r="A1" s="23" t="s">
        <v>98</v>
      </c>
    </row>
    <row r="2" spans="1:1">
      <c r="A2" s="2" t="s">
        <v>96</v>
      </c>
    </row>
    <row r="4" spans="1:1">
      <c r="A4" s="23" t="s">
        <v>97</v>
      </c>
    </row>
    <row r="5" spans="1:1">
      <c r="A5" s="2" t="s">
        <v>105</v>
      </c>
    </row>
    <row r="6" spans="1:1">
      <c r="A6" s="2" t="s">
        <v>103</v>
      </c>
    </row>
  </sheetData>
  <sheetProtection algorithmName="SHA-512" hashValue="f3Jq9nRsQ1qOxfQfjMkYJ3i09j1jSOJ+qOIDhpSVAd5O999XW7kZ432AVANdJncAc7paI4dAjyDXVrwU7Mn8AA==" saltValue="72OfLvS/cVV5+MApb3yBG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เริ่มสูบบุหรี่ใน 12 เดือน</vt:lpstr>
      <vt:lpstr>เริ่มสูบใน 12 เดือน(ภาพรวม)</vt:lpstr>
      <vt:lpstr>ที่มาของข้อมูล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pinij faramnuay</dc:creator>
  <cp:lastModifiedBy>pinij faramnuay</cp:lastModifiedBy>
  <dcterms:created xsi:type="dcterms:W3CDTF">2024-03-16T13:04:45Z</dcterms:created>
  <dcterms:modified xsi:type="dcterms:W3CDTF">2024-04-14T09:49:05Z</dcterms:modified>
</cp:coreProperties>
</file>